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ТО" sheetId="1" r:id="rId1"/>
  </sheets>
  <definedNames>
    <definedName name="_xlnm.Print_Area" localSheetId="0">'ЗТО'!$A$1:$M$79</definedName>
  </definedNames>
  <calcPr fullCalcOnLoad="1"/>
</workbook>
</file>

<file path=xl/sharedStrings.xml><?xml version="1.0" encoding="utf-8"?>
<sst xmlns="http://schemas.openxmlformats.org/spreadsheetml/2006/main" count="99" uniqueCount="87">
  <si>
    <t>Назва товару</t>
  </si>
  <si>
    <t>Харчові продукти</t>
  </si>
  <si>
    <t>Овочі та фрукти</t>
  </si>
  <si>
    <t>Напої та тютюн</t>
  </si>
  <si>
    <t>Сировина</t>
  </si>
  <si>
    <t>Олійне насіння та фрукти</t>
  </si>
  <si>
    <t>Сирий каучук</t>
  </si>
  <si>
    <t>Мінеральна сировина</t>
  </si>
  <si>
    <t>Залізна руда</t>
  </si>
  <si>
    <t>Паливні матеріали, енергія</t>
  </si>
  <si>
    <t>Нафта та нафтопродукти</t>
  </si>
  <si>
    <t>Хімічні вироби</t>
  </si>
  <si>
    <t>Органічні хімікати</t>
  </si>
  <si>
    <t>Неорганічні хімікати</t>
  </si>
  <si>
    <t>Фарбувальні речовини, дубильні речовини</t>
  </si>
  <si>
    <t>Медичні та фармацевтичні вироби</t>
  </si>
  <si>
    <t>Пахучі речовини та засоби догляду</t>
  </si>
  <si>
    <t>Оброблені товари</t>
  </si>
  <si>
    <t>Вироби з каучуку</t>
  </si>
  <si>
    <t>Папір, картонні вироби</t>
  </si>
  <si>
    <t>Текстиль за виключенням одягу</t>
  </si>
  <si>
    <t>Вироби з мінеральних речовин</t>
  </si>
  <si>
    <t>Чавун феролегований</t>
  </si>
  <si>
    <t>Блоки та інші форми</t>
  </si>
  <si>
    <t>Прокатний дріт та профілі</t>
  </si>
  <si>
    <t>Труби і т.п.</t>
  </si>
  <si>
    <t>Алюміній</t>
  </si>
  <si>
    <t>Вироби з металу</t>
  </si>
  <si>
    <t>Машини /засоби пересування</t>
  </si>
  <si>
    <t>Двигуни</t>
  </si>
  <si>
    <t>Робочі машини</t>
  </si>
  <si>
    <t>Обладнання для металообробки</t>
  </si>
  <si>
    <t>Інші машини</t>
  </si>
  <si>
    <t>Офісне обладнання, машини для електронної обробки даних</t>
  </si>
  <si>
    <t>Транспортні засоби</t>
  </si>
  <si>
    <t>інші транспортні засоби</t>
  </si>
  <si>
    <t>Інша готова продукція</t>
  </si>
  <si>
    <t>Споруди, санітарні пристрої, освітлювальні прилади</t>
  </si>
  <si>
    <t>Меблі</t>
  </si>
  <si>
    <t>Одяг</t>
  </si>
  <si>
    <t>Взуття</t>
  </si>
  <si>
    <t>Контрольно-вимірювальні прилади</t>
  </si>
  <si>
    <t>Фотоапарати, годинники</t>
  </si>
  <si>
    <t>Вироби зі штучних матеріалів</t>
  </si>
  <si>
    <t>Ігрові та спортивні знаряддя</t>
  </si>
  <si>
    <t>Інші вироби</t>
  </si>
  <si>
    <t>питома вага, %</t>
  </si>
  <si>
    <t>Деревина</t>
  </si>
  <si>
    <t>Вироби з дерева</t>
  </si>
  <si>
    <t>Штучні матеріали, проформа</t>
  </si>
  <si>
    <t>ВСЬОГО</t>
  </si>
  <si>
    <t>Тов. ном.</t>
  </si>
  <si>
    <t>Зернові</t>
  </si>
  <si>
    <t>Кава, прянощі</t>
  </si>
  <si>
    <t>тис. євро</t>
  </si>
  <si>
    <t>приріст</t>
  </si>
  <si>
    <t xml:space="preserve"> %</t>
  </si>
  <si>
    <t>Руда та металеві відходи, у т.ч.:</t>
  </si>
  <si>
    <t>Відходи з заліза</t>
  </si>
  <si>
    <t>Залізо та сталь, у т.ч.:</t>
  </si>
  <si>
    <t>Кольорові метали, у т.ч.:</t>
  </si>
  <si>
    <t>Інші готові вироби, у т.ч.:</t>
  </si>
  <si>
    <t>тис.євро</t>
  </si>
  <si>
    <t>Шкіра сира</t>
  </si>
  <si>
    <t>Тваринна та рослинна олія</t>
  </si>
  <si>
    <t>Електричні машини, прилади</t>
  </si>
  <si>
    <t>Прилади для передачі даних у т.ч.:</t>
  </si>
  <si>
    <t>інформаційні прилади</t>
  </si>
  <si>
    <t>Срібло, платина</t>
  </si>
  <si>
    <t>ЗТО</t>
  </si>
  <si>
    <t>Сальдо</t>
  </si>
  <si>
    <t>Папір, макулатура</t>
  </si>
  <si>
    <t>Руда кольорових металів</t>
  </si>
  <si>
    <t>Вугілля, кокс</t>
  </si>
  <si>
    <t>Жерсть</t>
  </si>
  <si>
    <t>Приріст</t>
  </si>
  <si>
    <t>Товарна структура окремих груп товарів у вартості експорту та імпорту та їх питома вага в загальному обсязі (за даними "Статистики Австрії")</t>
  </si>
  <si>
    <t>Товарообіг</t>
  </si>
  <si>
    <t>%</t>
  </si>
  <si>
    <t>Експорт (з України)</t>
  </si>
  <si>
    <t>Імпорт (в Україну)</t>
  </si>
  <si>
    <t xml:space="preserve">Додаток </t>
  </si>
  <si>
    <t xml:space="preserve">Зовнішня торгівля України з Австрією у січні-травні 2009 р. </t>
  </si>
  <si>
    <t>5 місяців 2009 р</t>
  </si>
  <si>
    <t>5 місяців 2008 р</t>
  </si>
  <si>
    <t>5 міс. 2009</t>
  </si>
  <si>
    <t>5 міс. 2008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</si>
</sst>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;[Red]#,##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2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172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wrapText="1"/>
    </xf>
    <xf numFmtId="172" fontId="5" fillId="2" borderId="1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172" fontId="1" fillId="0" borderId="0" xfId="0" applyNumberFormat="1" applyFont="1" applyAlignment="1">
      <alignment/>
    </xf>
    <xf numFmtId="0" fontId="5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72" fontId="3" fillId="3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172" fontId="3" fillId="3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3" fillId="0" borderId="1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/>
    </xf>
    <xf numFmtId="172" fontId="5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72" fontId="3" fillId="3" borderId="3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74" fontId="3" fillId="4" borderId="1" xfId="0" applyNumberFormat="1" applyFont="1" applyFill="1" applyBorder="1" applyAlignment="1">
      <alignment/>
    </xf>
    <xf numFmtId="174" fontId="3" fillId="4" borderId="1" xfId="0" applyNumberFormat="1" applyFont="1" applyFill="1" applyBorder="1" applyAlignment="1">
      <alignment vertical="top" wrapText="1"/>
    </xf>
    <xf numFmtId="174" fontId="5" fillId="2" borderId="1" xfId="0" applyNumberFormat="1" applyFont="1" applyFill="1" applyBorder="1" applyAlignment="1">
      <alignment/>
    </xf>
    <xf numFmtId="174" fontId="1" fillId="0" borderId="0" xfId="0" applyNumberFormat="1" applyFont="1" applyAlignment="1">
      <alignment/>
    </xf>
    <xf numFmtId="174" fontId="3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 horizontal="center" wrapText="1"/>
    </xf>
    <xf numFmtId="174" fontId="3" fillId="3" borderId="1" xfId="0" applyNumberFormat="1" applyFont="1" applyFill="1" applyBorder="1" applyAlignment="1">
      <alignment/>
    </xf>
    <xf numFmtId="174" fontId="3" fillId="3" borderId="1" xfId="0" applyNumberFormat="1" applyFont="1" applyFill="1" applyBorder="1" applyAlignment="1">
      <alignment vertical="top" wrapText="1"/>
    </xf>
    <xf numFmtId="174" fontId="3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5" fillId="0" borderId="4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4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174" fontId="1" fillId="0" borderId="5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3" fillId="2" borderId="1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74" fontId="3" fillId="2" borderId="1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172" fontId="3" fillId="0" borderId="1" xfId="0" applyNumberFormat="1" applyFont="1" applyBorder="1" applyAlignment="1">
      <alignment/>
    </xf>
    <xf numFmtId="172" fontId="3" fillId="4" borderId="1" xfId="0" applyNumberFormat="1" applyFont="1" applyFill="1" applyBorder="1" applyAlignment="1">
      <alignment/>
    </xf>
    <xf numFmtId="173" fontId="3" fillId="3" borderId="1" xfId="0" applyNumberFormat="1" applyFont="1" applyFill="1" applyBorder="1" applyAlignment="1">
      <alignment/>
    </xf>
    <xf numFmtId="172" fontId="1" fillId="4" borderId="1" xfId="0" applyNumberFormat="1" applyFont="1" applyFill="1" applyBorder="1" applyAlignment="1">
      <alignment/>
    </xf>
    <xf numFmtId="174" fontId="3" fillId="4" borderId="1" xfId="0" applyNumberFormat="1" applyFont="1" applyFill="1" applyBorder="1" applyAlignment="1">
      <alignment vertical="justify"/>
    </xf>
    <xf numFmtId="174" fontId="3" fillId="3" borderId="1" xfId="0" applyNumberFormat="1" applyFont="1" applyFill="1" applyBorder="1" applyAlignment="1">
      <alignment vertical="justify"/>
    </xf>
    <xf numFmtId="172" fontId="3" fillId="3" borderId="1" xfId="0" applyNumberFormat="1" applyFont="1" applyFill="1" applyBorder="1" applyAlignment="1">
      <alignment vertical="justify"/>
    </xf>
    <xf numFmtId="174" fontId="3" fillId="4" borderId="1" xfId="0" applyNumberFormat="1" applyFont="1" applyFill="1" applyBorder="1" applyAlignment="1">
      <alignment wrapText="1"/>
    </xf>
    <xf numFmtId="174" fontId="3" fillId="3" borderId="1" xfId="0" applyNumberFormat="1" applyFont="1" applyFill="1" applyBorder="1" applyAlignment="1">
      <alignment wrapText="1"/>
    </xf>
    <xf numFmtId="172" fontId="3" fillId="3" borderId="1" xfId="0" applyNumberFormat="1" applyFont="1" applyFill="1" applyBorder="1" applyAlignment="1">
      <alignment wrapText="1"/>
    </xf>
    <xf numFmtId="172" fontId="3" fillId="3" borderId="1" xfId="0" applyNumberFormat="1" applyFont="1" applyFill="1" applyBorder="1" applyAlignment="1">
      <alignment/>
    </xf>
    <xf numFmtId="172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6.00390625" style="1" customWidth="1"/>
    <col min="2" max="2" width="37.375" style="1" customWidth="1"/>
    <col min="3" max="3" width="14.875" style="1" bestFit="1" customWidth="1"/>
    <col min="4" max="4" width="9.125" style="1" customWidth="1"/>
    <col min="5" max="5" width="13.375" style="1" bestFit="1" customWidth="1"/>
    <col min="6" max="6" width="9.625" style="1" customWidth="1"/>
    <col min="7" max="7" width="9.125" style="1" customWidth="1"/>
    <col min="8" max="8" width="13.375" style="15" bestFit="1" customWidth="1"/>
    <col min="9" max="9" width="9.125" style="1" customWidth="1"/>
    <col min="10" max="10" width="13.375" style="1" bestFit="1" customWidth="1"/>
    <col min="11" max="11" width="9.625" style="1" customWidth="1"/>
    <col min="12" max="12" width="22.125" style="1" hidden="1" customWidth="1"/>
    <col min="13" max="13" width="9.375" style="1" bestFit="1" customWidth="1"/>
    <col min="14" max="16384" width="9.125" style="1" customWidth="1"/>
  </cols>
  <sheetData>
    <row r="1" spans="1:12" ht="19.5">
      <c r="A1" s="9"/>
      <c r="B1" s="9"/>
      <c r="C1" s="9"/>
      <c r="D1" s="9"/>
      <c r="E1" s="9"/>
      <c r="F1" s="9"/>
      <c r="G1" s="9"/>
      <c r="H1" s="13"/>
      <c r="I1" s="9"/>
      <c r="J1" s="9"/>
      <c r="K1" s="10" t="s">
        <v>81</v>
      </c>
      <c r="L1" s="9"/>
    </row>
    <row r="2" spans="1:12" ht="10.5" customHeight="1">
      <c r="A2" s="9"/>
      <c r="B2" s="9"/>
      <c r="C2" s="9"/>
      <c r="D2" s="9"/>
      <c r="E2" s="9"/>
      <c r="F2" s="9"/>
      <c r="G2" s="9"/>
      <c r="H2" s="13"/>
      <c r="I2" s="9"/>
      <c r="J2" s="9"/>
      <c r="K2" s="10"/>
      <c r="L2" s="9"/>
    </row>
    <row r="3" spans="1:12" ht="18.75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33" customHeight="1">
      <c r="A4" s="81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ht="23.25" customHeight="1">
      <c r="A5" s="82" t="s">
        <v>62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34"/>
    </row>
    <row r="6" spans="1:13" ht="15">
      <c r="A6" s="75" t="s">
        <v>51</v>
      </c>
      <c r="B6" s="78" t="s">
        <v>0</v>
      </c>
      <c r="C6" s="73" t="s">
        <v>79</v>
      </c>
      <c r="D6" s="73"/>
      <c r="E6" s="73"/>
      <c r="F6" s="73"/>
      <c r="G6" s="73"/>
      <c r="H6" s="74" t="s">
        <v>80</v>
      </c>
      <c r="I6" s="74"/>
      <c r="J6" s="74"/>
      <c r="K6" s="74"/>
      <c r="L6" s="74"/>
      <c r="M6" s="36"/>
    </row>
    <row r="7" spans="1:13" ht="15">
      <c r="A7" s="76"/>
      <c r="B7" s="79"/>
      <c r="C7" s="73" t="s">
        <v>83</v>
      </c>
      <c r="D7" s="73"/>
      <c r="E7" s="73" t="s">
        <v>84</v>
      </c>
      <c r="F7" s="73"/>
      <c r="G7" s="4" t="s">
        <v>55</v>
      </c>
      <c r="H7" s="73" t="s">
        <v>83</v>
      </c>
      <c r="I7" s="73"/>
      <c r="J7" s="73" t="s">
        <v>84</v>
      </c>
      <c r="K7" s="73"/>
      <c r="L7" s="4" t="s">
        <v>55</v>
      </c>
      <c r="M7" s="36" t="s">
        <v>55</v>
      </c>
    </row>
    <row r="8" spans="1:13" s="3" customFormat="1" ht="30">
      <c r="A8" s="77"/>
      <c r="B8" s="80"/>
      <c r="C8" s="5" t="s">
        <v>54</v>
      </c>
      <c r="D8" s="5" t="s">
        <v>46</v>
      </c>
      <c r="E8" s="44" t="s">
        <v>54</v>
      </c>
      <c r="F8" s="5" t="s">
        <v>46</v>
      </c>
      <c r="G8" s="6" t="s">
        <v>56</v>
      </c>
      <c r="H8" s="14" t="s">
        <v>54</v>
      </c>
      <c r="I8" s="5" t="s">
        <v>46</v>
      </c>
      <c r="J8" s="5" t="s">
        <v>54</v>
      </c>
      <c r="K8" s="5" t="s">
        <v>46</v>
      </c>
      <c r="L8" s="6" t="s">
        <v>56</v>
      </c>
      <c r="M8" s="37" t="s">
        <v>78</v>
      </c>
    </row>
    <row r="9" spans="1:13" s="2" customFormat="1" ht="15.75">
      <c r="A9" s="7">
        <v>0</v>
      </c>
      <c r="B9" s="7" t="s">
        <v>1</v>
      </c>
      <c r="C9" s="38">
        <v>2289.7</v>
      </c>
      <c r="D9" s="61">
        <f>C9*100/$C$75</f>
        <v>1.83095584419323</v>
      </c>
      <c r="E9" s="38">
        <v>7098.7</v>
      </c>
      <c r="F9" s="61">
        <f>E9*100/$E$75</f>
        <v>3.7467098127410408</v>
      </c>
      <c r="G9" s="62">
        <f>C9*100/E9-100</f>
        <v>-67.74479834335864</v>
      </c>
      <c r="H9" s="45">
        <v>10987.6</v>
      </c>
      <c r="I9" s="61">
        <f>H9*100/$H$75</f>
        <v>6.08643293130467</v>
      </c>
      <c r="J9" s="63">
        <v>22118.6</v>
      </c>
      <c r="K9" s="61">
        <f>J9*100/$J$75</f>
        <v>5.947041630044248</v>
      </c>
      <c r="L9" s="18">
        <f>H9*100/J9-100</f>
        <v>-50.32416156537936</v>
      </c>
      <c r="M9" s="64">
        <f>H9*100/J9-100</f>
        <v>-50.32416156537936</v>
      </c>
    </row>
    <row r="10" spans="1:13" s="19" customFormat="1" ht="15">
      <c r="A10" s="17">
        <v>4</v>
      </c>
      <c r="B10" s="4" t="s">
        <v>52</v>
      </c>
      <c r="C10" s="38">
        <v>6</v>
      </c>
      <c r="D10" s="61">
        <f>C10*100/$C$75</f>
        <v>0.0047978927654973936</v>
      </c>
      <c r="E10" s="38">
        <v>1.6</v>
      </c>
      <c r="F10" s="61">
        <f aca="true" t="shared" si="0" ref="F10:F73">E10*100/$E$75</f>
        <v>0.0008444835956422535</v>
      </c>
      <c r="G10" s="62">
        <f aca="true" t="shared" si="1" ref="G10:G73">C10*100/E10-100</f>
        <v>275</v>
      </c>
      <c r="H10" s="45">
        <v>275.6</v>
      </c>
      <c r="I10" s="61">
        <f aca="true" t="shared" si="2" ref="I10:I73">H10*100/$H$75</f>
        <v>0.1526649055178171</v>
      </c>
      <c r="J10" s="18">
        <v>8118.1</v>
      </c>
      <c r="K10" s="61">
        <f aca="true" t="shared" si="3" ref="K10:K73">J10*100/$J$75</f>
        <v>2.182718556186296</v>
      </c>
      <c r="L10" s="18">
        <f aca="true" t="shared" si="4" ref="L10:L75">H10*100/J10-100</f>
        <v>-96.60511696086523</v>
      </c>
      <c r="M10" s="64">
        <f aca="true" t="shared" si="5" ref="M10:M73">H10*100/J10-100</f>
        <v>-96.60511696086523</v>
      </c>
    </row>
    <row r="11" spans="1:13" s="19" customFormat="1" ht="15">
      <c r="A11" s="17">
        <v>5</v>
      </c>
      <c r="B11" s="17" t="s">
        <v>2</v>
      </c>
      <c r="C11" s="38">
        <v>2117.1</v>
      </c>
      <c r="D11" s="61">
        <f aca="true" t="shared" si="6" ref="D11:D74">C11*100/$C$75</f>
        <v>1.6929364623057555</v>
      </c>
      <c r="E11" s="38">
        <v>6904.6</v>
      </c>
      <c r="F11" s="61">
        <f t="shared" si="0"/>
        <v>3.64426339654469</v>
      </c>
      <c r="G11" s="62">
        <f t="shared" si="1"/>
        <v>-69.3378327491817</v>
      </c>
      <c r="H11" s="45">
        <v>772.2</v>
      </c>
      <c r="I11" s="61">
        <f t="shared" si="2"/>
        <v>0.4277497824414309</v>
      </c>
      <c r="J11" s="18">
        <v>531.2</v>
      </c>
      <c r="K11" s="61">
        <f t="shared" si="3"/>
        <v>0.14282407177124706</v>
      </c>
      <c r="L11" s="18">
        <f t="shared" si="4"/>
        <v>45.368975903614455</v>
      </c>
      <c r="M11" s="64">
        <f t="shared" si="5"/>
        <v>45.368975903614455</v>
      </c>
    </row>
    <row r="12" spans="1:13" s="19" customFormat="1" ht="15">
      <c r="A12" s="17">
        <v>7</v>
      </c>
      <c r="B12" s="17" t="s">
        <v>53</v>
      </c>
      <c r="C12" s="38">
        <v>66.8</v>
      </c>
      <c r="D12" s="61">
        <f t="shared" si="6"/>
        <v>0.053416539455870986</v>
      </c>
      <c r="E12" s="38">
        <v>36.3</v>
      </c>
      <c r="F12" s="61">
        <f t="shared" si="0"/>
        <v>0.019159221576133624</v>
      </c>
      <c r="G12" s="62">
        <f t="shared" si="1"/>
        <v>84.02203856749313</v>
      </c>
      <c r="H12" s="45">
        <v>1611</v>
      </c>
      <c r="I12" s="61">
        <f t="shared" si="2"/>
        <v>0.8923917372612603</v>
      </c>
      <c r="J12" s="18">
        <v>4066.1</v>
      </c>
      <c r="K12" s="61">
        <f t="shared" si="3"/>
        <v>1.093254815943275</v>
      </c>
      <c r="L12" s="18">
        <f t="shared" si="4"/>
        <v>-60.37972504365362</v>
      </c>
      <c r="M12" s="64">
        <f t="shared" si="5"/>
        <v>-60.37972504365362</v>
      </c>
    </row>
    <row r="13" spans="1:13" s="2" customFormat="1" ht="15.75">
      <c r="A13" s="7">
        <v>1</v>
      </c>
      <c r="B13" s="7" t="s">
        <v>3</v>
      </c>
      <c r="C13" s="38">
        <v>7.4</v>
      </c>
      <c r="D13" s="61">
        <f t="shared" si="6"/>
        <v>0.005917401077446786</v>
      </c>
      <c r="E13" s="38">
        <v>28.1</v>
      </c>
      <c r="F13" s="61">
        <f t="shared" si="0"/>
        <v>0.014831243148467078</v>
      </c>
      <c r="G13" s="62">
        <f t="shared" si="1"/>
        <v>-73.66548042704626</v>
      </c>
      <c r="H13" s="45">
        <v>1057.5</v>
      </c>
      <c r="I13" s="61">
        <f t="shared" si="2"/>
        <v>0.5857878722245703</v>
      </c>
      <c r="J13" s="18">
        <v>5195.3</v>
      </c>
      <c r="K13" s="61">
        <f t="shared" si="3"/>
        <v>1.3968635167039904</v>
      </c>
      <c r="L13" s="18">
        <f t="shared" si="4"/>
        <v>-79.64506380767232</v>
      </c>
      <c r="M13" s="64">
        <f t="shared" si="5"/>
        <v>-79.64506380767232</v>
      </c>
    </row>
    <row r="14" spans="1:13" s="2" customFormat="1" ht="15.75">
      <c r="A14" s="7">
        <v>2</v>
      </c>
      <c r="B14" s="7" t="s">
        <v>4</v>
      </c>
      <c r="C14" s="38">
        <v>59059.7</v>
      </c>
      <c r="D14" s="61">
        <f t="shared" si="6"/>
        <v>47.22701789374107</v>
      </c>
      <c r="E14" s="38">
        <v>103023.5</v>
      </c>
      <c r="F14" s="61">
        <f t="shared" si="0"/>
        <v>54.37603482228107</v>
      </c>
      <c r="G14" s="62">
        <f t="shared" si="1"/>
        <v>-42.673564769203146</v>
      </c>
      <c r="H14" s="45">
        <v>3965</v>
      </c>
      <c r="I14" s="61">
        <f t="shared" si="2"/>
        <v>2.1963583105157647</v>
      </c>
      <c r="J14" s="18">
        <v>6492</v>
      </c>
      <c r="K14" s="61">
        <f t="shared" si="3"/>
        <v>1.7455080458187797</v>
      </c>
      <c r="L14" s="18">
        <f t="shared" si="4"/>
        <v>-38.92483056069008</v>
      </c>
      <c r="M14" s="64">
        <f t="shared" si="5"/>
        <v>-38.92483056069008</v>
      </c>
    </row>
    <row r="15" spans="1:13" s="24" customFormat="1" ht="15">
      <c r="A15" s="23">
        <v>21</v>
      </c>
      <c r="B15" s="23" t="s">
        <v>63</v>
      </c>
      <c r="C15" s="65">
        <v>0</v>
      </c>
      <c r="D15" s="61">
        <f t="shared" si="6"/>
        <v>0</v>
      </c>
      <c r="E15" s="65">
        <v>0</v>
      </c>
      <c r="F15" s="61">
        <f t="shared" si="0"/>
        <v>0</v>
      </c>
      <c r="G15" s="62">
        <v>0</v>
      </c>
      <c r="H15" s="66">
        <v>84.1</v>
      </c>
      <c r="I15" s="61">
        <f t="shared" si="2"/>
        <v>0.046586061516866534</v>
      </c>
      <c r="J15" s="67">
        <v>32.2</v>
      </c>
      <c r="K15" s="61">
        <f t="shared" si="3"/>
        <v>0.008657633868663696</v>
      </c>
      <c r="L15" s="67">
        <f t="shared" si="4"/>
        <v>161.18012422360243</v>
      </c>
      <c r="M15" s="64">
        <f t="shared" si="5"/>
        <v>161.18012422360243</v>
      </c>
    </row>
    <row r="16" spans="1:13" s="24" customFormat="1" ht="15">
      <c r="A16" s="23">
        <v>22</v>
      </c>
      <c r="B16" s="23" t="s">
        <v>5</v>
      </c>
      <c r="C16" s="65">
        <v>413.6</v>
      </c>
      <c r="D16" s="61">
        <f t="shared" si="6"/>
        <v>0.33073474130162034</v>
      </c>
      <c r="E16" s="65">
        <v>151.8</v>
      </c>
      <c r="F16" s="61">
        <f t="shared" si="0"/>
        <v>0.08012038113655881</v>
      </c>
      <c r="G16" s="62">
        <f t="shared" si="1"/>
        <v>172.463768115942</v>
      </c>
      <c r="H16" s="66">
        <v>2332</v>
      </c>
      <c r="I16" s="61">
        <f t="shared" si="2"/>
        <v>1.2917799697661445</v>
      </c>
      <c r="J16" s="67">
        <v>4295</v>
      </c>
      <c r="K16" s="61">
        <f t="shared" si="3"/>
        <v>1.1547993001835581</v>
      </c>
      <c r="L16" s="67">
        <f t="shared" si="4"/>
        <v>-45.70430733410943</v>
      </c>
      <c r="M16" s="64">
        <f t="shared" si="5"/>
        <v>-45.70430733410943</v>
      </c>
    </row>
    <row r="17" spans="1:13" s="24" customFormat="1" ht="15">
      <c r="A17" s="23">
        <v>23</v>
      </c>
      <c r="B17" s="23" t="s">
        <v>6</v>
      </c>
      <c r="C17" s="65">
        <v>15.3</v>
      </c>
      <c r="D17" s="61">
        <f t="shared" si="6"/>
        <v>0.012234626552018355</v>
      </c>
      <c r="E17" s="65">
        <v>0</v>
      </c>
      <c r="F17" s="61">
        <f t="shared" si="0"/>
        <v>0</v>
      </c>
      <c r="G17" s="62" t="e">
        <f t="shared" si="1"/>
        <v>#DIV/0!</v>
      </c>
      <c r="H17" s="66">
        <v>204.1</v>
      </c>
      <c r="I17" s="61">
        <f t="shared" si="2"/>
        <v>0.11305844418064756</v>
      </c>
      <c r="J17" s="67">
        <v>140</v>
      </c>
      <c r="K17" s="61">
        <f t="shared" si="3"/>
        <v>0.03764188638549432</v>
      </c>
      <c r="L17" s="67">
        <f t="shared" si="4"/>
        <v>45.78571428571428</v>
      </c>
      <c r="M17" s="64">
        <f t="shared" si="5"/>
        <v>45.78571428571428</v>
      </c>
    </row>
    <row r="18" spans="1:13" s="24" customFormat="1" ht="15">
      <c r="A18" s="23">
        <v>24</v>
      </c>
      <c r="B18" s="23" t="s">
        <v>47</v>
      </c>
      <c r="C18" s="65">
        <v>1431.9</v>
      </c>
      <c r="D18" s="61">
        <f t="shared" si="6"/>
        <v>1.145017108485953</v>
      </c>
      <c r="E18" s="65">
        <v>3389</v>
      </c>
      <c r="F18" s="61">
        <f t="shared" si="0"/>
        <v>1.7887218160197482</v>
      </c>
      <c r="G18" s="62">
        <f>C18*100/E18-100</f>
        <v>-57.74859840660962</v>
      </c>
      <c r="H18" s="66">
        <v>129.7</v>
      </c>
      <c r="I18" s="61">
        <f t="shared" si="2"/>
        <v>0.07184556692910331</v>
      </c>
      <c r="J18" s="67">
        <v>281.9</v>
      </c>
      <c r="K18" s="61">
        <f t="shared" si="3"/>
        <v>0.07579462694336321</v>
      </c>
      <c r="L18" s="67">
        <f t="shared" si="4"/>
        <v>-53.990776871230935</v>
      </c>
      <c r="M18" s="64">
        <f t="shared" si="5"/>
        <v>-53.990776871230935</v>
      </c>
    </row>
    <row r="19" spans="1:13" s="24" customFormat="1" ht="15">
      <c r="A19" s="23">
        <v>25</v>
      </c>
      <c r="B19" s="23" t="s">
        <v>71</v>
      </c>
      <c r="C19" s="65">
        <v>138.5</v>
      </c>
      <c r="D19" s="61">
        <f t="shared" si="6"/>
        <v>0.11075135800356484</v>
      </c>
      <c r="E19" s="65">
        <v>124.4</v>
      </c>
      <c r="F19" s="61">
        <f t="shared" si="0"/>
        <v>0.06565859956118521</v>
      </c>
      <c r="G19" s="62">
        <f t="shared" si="1"/>
        <v>11.334405144694529</v>
      </c>
      <c r="H19" s="66">
        <v>886.2</v>
      </c>
      <c r="I19" s="61">
        <f t="shared" si="2"/>
        <v>0.49089854597202287</v>
      </c>
      <c r="J19" s="67">
        <v>943.6</v>
      </c>
      <c r="K19" s="61">
        <f t="shared" si="3"/>
        <v>0.25370631423823176</v>
      </c>
      <c r="L19" s="67">
        <f t="shared" si="4"/>
        <v>-6.083086053412458</v>
      </c>
      <c r="M19" s="64">
        <f t="shared" si="5"/>
        <v>-6.083086053412458</v>
      </c>
    </row>
    <row r="20" spans="1:13" s="24" customFormat="1" ht="15">
      <c r="A20" s="23">
        <v>27</v>
      </c>
      <c r="B20" s="23" t="s">
        <v>7</v>
      </c>
      <c r="C20" s="65">
        <v>561.1</v>
      </c>
      <c r="D20" s="61">
        <f t="shared" si="6"/>
        <v>0.44868293845343127</v>
      </c>
      <c r="E20" s="65">
        <v>394.4</v>
      </c>
      <c r="F20" s="61">
        <f t="shared" si="0"/>
        <v>0.2081652063258155</v>
      </c>
      <c r="G20" s="62">
        <f t="shared" si="1"/>
        <v>42.266734279918865</v>
      </c>
      <c r="H20" s="66">
        <v>120.4</v>
      </c>
      <c r="I20" s="61">
        <f t="shared" si="2"/>
        <v>0.0666939572726603</v>
      </c>
      <c r="J20" s="67">
        <v>215.4</v>
      </c>
      <c r="K20" s="61">
        <f t="shared" si="3"/>
        <v>0.05791473091025341</v>
      </c>
      <c r="L20" s="67">
        <f t="shared" si="4"/>
        <v>-44.10399257195915</v>
      </c>
      <c r="M20" s="64">
        <f t="shared" si="5"/>
        <v>-44.10399257195915</v>
      </c>
    </row>
    <row r="21" spans="1:13" s="26" customFormat="1" ht="15">
      <c r="A21" s="25">
        <v>28</v>
      </c>
      <c r="B21" s="25" t="s">
        <v>57</v>
      </c>
      <c r="C21" s="68">
        <v>56492.5</v>
      </c>
      <c r="D21" s="61">
        <f t="shared" si="6"/>
        <v>45.174159509143585</v>
      </c>
      <c r="E21" s="68">
        <v>98942.4</v>
      </c>
      <c r="F21" s="61">
        <f t="shared" si="0"/>
        <v>52.222021070921315</v>
      </c>
      <c r="G21" s="62">
        <f t="shared" si="1"/>
        <v>-42.9036489917366</v>
      </c>
      <c r="H21" s="69">
        <v>778</v>
      </c>
      <c r="I21" s="61">
        <f t="shared" si="2"/>
        <v>0.4309626142701803</v>
      </c>
      <c r="J21" s="70">
        <v>0</v>
      </c>
      <c r="K21" s="61">
        <f t="shared" si="3"/>
        <v>0</v>
      </c>
      <c r="L21" s="71">
        <v>0</v>
      </c>
      <c r="M21" s="64">
        <v>0</v>
      </c>
    </row>
    <row r="22" spans="1:13" s="24" customFormat="1" ht="15">
      <c r="A22" s="23">
        <v>281</v>
      </c>
      <c r="B22" s="23" t="s">
        <v>8</v>
      </c>
      <c r="C22" s="65">
        <v>56455.6</v>
      </c>
      <c r="D22" s="61">
        <f t="shared" si="6"/>
        <v>45.144652468635776</v>
      </c>
      <c r="E22" s="65">
        <v>96668.3</v>
      </c>
      <c r="F22" s="61">
        <f t="shared" si="0"/>
        <v>51.02174598039004</v>
      </c>
      <c r="G22" s="62">
        <f t="shared" si="1"/>
        <v>-41.59864195398078</v>
      </c>
      <c r="H22" s="66">
        <v>0</v>
      </c>
      <c r="I22" s="61">
        <f t="shared" si="2"/>
        <v>0</v>
      </c>
      <c r="J22" s="67">
        <v>0</v>
      </c>
      <c r="K22" s="61">
        <f t="shared" si="3"/>
        <v>0</v>
      </c>
      <c r="L22" s="67">
        <v>0</v>
      </c>
      <c r="M22" s="64">
        <v>0</v>
      </c>
    </row>
    <row r="23" spans="1:13" s="24" customFormat="1" ht="15">
      <c r="A23" s="23">
        <v>282</v>
      </c>
      <c r="B23" s="23" t="s">
        <v>58</v>
      </c>
      <c r="C23" s="65">
        <v>9</v>
      </c>
      <c r="D23" s="61">
        <f t="shared" si="6"/>
        <v>0.007196839148246091</v>
      </c>
      <c r="E23" s="65">
        <v>129.6</v>
      </c>
      <c r="F23" s="61">
        <f t="shared" si="0"/>
        <v>0.06840317124702254</v>
      </c>
      <c r="G23" s="62">
        <f>C23*100/E23-100</f>
        <v>-93.05555555555556</v>
      </c>
      <c r="H23" s="66">
        <v>0</v>
      </c>
      <c r="I23" s="61">
        <f t="shared" si="2"/>
        <v>0</v>
      </c>
      <c r="J23" s="67">
        <v>0</v>
      </c>
      <c r="K23" s="61">
        <f t="shared" si="3"/>
        <v>0</v>
      </c>
      <c r="L23" s="67">
        <v>0</v>
      </c>
      <c r="M23" s="64">
        <v>0</v>
      </c>
    </row>
    <row r="24" spans="1:13" s="24" customFormat="1" ht="15">
      <c r="A24" s="23">
        <v>287</v>
      </c>
      <c r="B24" s="23" t="s">
        <v>72</v>
      </c>
      <c r="C24" s="65">
        <v>36.8</v>
      </c>
      <c r="D24" s="61">
        <f t="shared" si="6"/>
        <v>0.029427075628384012</v>
      </c>
      <c r="E24" s="65">
        <v>2144.6</v>
      </c>
      <c r="F24" s="61">
        <f t="shared" si="0"/>
        <v>1.1319246995089856</v>
      </c>
      <c r="G24" s="62">
        <f t="shared" si="1"/>
        <v>-98.28406229599925</v>
      </c>
      <c r="H24" s="66">
        <v>0</v>
      </c>
      <c r="I24" s="61">
        <f t="shared" si="2"/>
        <v>0</v>
      </c>
      <c r="J24" s="67">
        <v>0</v>
      </c>
      <c r="K24" s="61">
        <f t="shared" si="3"/>
        <v>0</v>
      </c>
      <c r="L24" s="67">
        <v>0</v>
      </c>
      <c r="M24" s="64">
        <v>0</v>
      </c>
    </row>
    <row r="25" spans="1:13" s="2" customFormat="1" ht="15.75">
      <c r="A25" s="7">
        <v>3</v>
      </c>
      <c r="B25" s="7" t="s">
        <v>9</v>
      </c>
      <c r="C25" s="38">
        <v>6572</v>
      </c>
      <c r="D25" s="61">
        <f t="shared" si="6"/>
        <v>5.255291875808146</v>
      </c>
      <c r="E25" s="38">
        <v>970</v>
      </c>
      <c r="F25" s="61">
        <f t="shared" si="0"/>
        <v>0.5119681798581163</v>
      </c>
      <c r="G25" s="62">
        <f t="shared" si="1"/>
        <v>577.5257731958762</v>
      </c>
      <c r="H25" s="45">
        <v>2883.7</v>
      </c>
      <c r="I25" s="61">
        <f t="shared" si="2"/>
        <v>1.597386749062878</v>
      </c>
      <c r="J25" s="18">
        <v>4031.1</v>
      </c>
      <c r="K25" s="61">
        <f t="shared" si="3"/>
        <v>1.0838443443469012</v>
      </c>
      <c r="L25" s="18">
        <f t="shared" si="4"/>
        <v>-28.46369477313884</v>
      </c>
      <c r="M25" s="64">
        <f t="shared" si="5"/>
        <v>-28.46369477313884</v>
      </c>
    </row>
    <row r="26" spans="1:13" s="19" customFormat="1" ht="15">
      <c r="A26" s="17">
        <v>32</v>
      </c>
      <c r="B26" s="17" t="s">
        <v>73</v>
      </c>
      <c r="C26" s="38">
        <v>6526.6</v>
      </c>
      <c r="D26" s="61">
        <f t="shared" si="6"/>
        <v>5.218987820549215</v>
      </c>
      <c r="E26" s="38">
        <v>925</v>
      </c>
      <c r="F26" s="61">
        <f t="shared" si="0"/>
        <v>0.4882170787306778</v>
      </c>
      <c r="G26" s="62">
        <f t="shared" si="1"/>
        <v>605.5783783783784</v>
      </c>
      <c r="H26" s="66">
        <v>0</v>
      </c>
      <c r="I26" s="61">
        <f t="shared" si="2"/>
        <v>0</v>
      </c>
      <c r="J26" s="67">
        <v>0</v>
      </c>
      <c r="K26" s="61">
        <f t="shared" si="3"/>
        <v>0</v>
      </c>
      <c r="L26" s="67">
        <v>0</v>
      </c>
      <c r="M26" s="64">
        <v>0</v>
      </c>
    </row>
    <row r="27" spans="1:13" s="19" customFormat="1" ht="15">
      <c r="A27" s="17">
        <v>33</v>
      </c>
      <c r="B27" s="17" t="s">
        <v>10</v>
      </c>
      <c r="C27" s="38">
        <v>45.4</v>
      </c>
      <c r="D27" s="61">
        <f t="shared" si="6"/>
        <v>0.03630405525893028</v>
      </c>
      <c r="E27" s="38">
        <v>45</v>
      </c>
      <c r="F27" s="61">
        <f t="shared" si="0"/>
        <v>0.02375110112743838</v>
      </c>
      <c r="G27" s="62">
        <f t="shared" si="1"/>
        <v>0.8888888888888857</v>
      </c>
      <c r="H27" s="45">
        <v>2883.7</v>
      </c>
      <c r="I27" s="61">
        <f t="shared" si="2"/>
        <v>1.597386749062878</v>
      </c>
      <c r="J27" s="18">
        <v>4030.6</v>
      </c>
      <c r="K27" s="61">
        <f t="shared" si="3"/>
        <v>1.0837099090383817</v>
      </c>
      <c r="L27" s="18">
        <f t="shared" si="4"/>
        <v>-28.454820622239865</v>
      </c>
      <c r="M27" s="64">
        <f t="shared" si="5"/>
        <v>-28.454820622239865</v>
      </c>
    </row>
    <row r="28" spans="1:13" s="2" customFormat="1" ht="30.75" customHeight="1">
      <c r="A28" s="7">
        <v>4</v>
      </c>
      <c r="B28" s="11" t="s">
        <v>64</v>
      </c>
      <c r="C28" s="38">
        <v>1403</v>
      </c>
      <c r="D28" s="61">
        <f t="shared" si="6"/>
        <v>1.1219072583321406</v>
      </c>
      <c r="E28" s="38">
        <v>0</v>
      </c>
      <c r="F28" s="61">
        <f t="shared" si="0"/>
        <v>0</v>
      </c>
      <c r="G28" s="62" t="e">
        <f>C28*100/E28-100</f>
        <v>#DIV/0!</v>
      </c>
      <c r="H28" s="45">
        <v>5.9</v>
      </c>
      <c r="I28" s="61">
        <f t="shared" si="2"/>
        <v>0.0032682254809692337</v>
      </c>
      <c r="J28" s="18">
        <v>3.7</v>
      </c>
      <c r="K28" s="61">
        <f t="shared" si="3"/>
        <v>0.0009948212830452072</v>
      </c>
      <c r="L28" s="18">
        <v>100</v>
      </c>
      <c r="M28" s="64">
        <f t="shared" si="5"/>
        <v>59.45945945945945</v>
      </c>
    </row>
    <row r="29" spans="1:13" s="2" customFormat="1" ht="15.75">
      <c r="A29" s="7">
        <v>5</v>
      </c>
      <c r="B29" s="7" t="s">
        <v>11</v>
      </c>
      <c r="C29" s="38">
        <v>2825</v>
      </c>
      <c r="D29" s="61">
        <f t="shared" si="6"/>
        <v>2.2590078437550227</v>
      </c>
      <c r="E29" s="38">
        <v>5365</v>
      </c>
      <c r="F29" s="61">
        <f t="shared" si="0"/>
        <v>2.8316590566379314</v>
      </c>
      <c r="G29" s="62">
        <f t="shared" si="1"/>
        <v>-47.34389561975769</v>
      </c>
      <c r="H29" s="45">
        <v>49421.5</v>
      </c>
      <c r="I29" s="61">
        <f t="shared" si="2"/>
        <v>27.376373831817116</v>
      </c>
      <c r="J29" s="18">
        <v>72404.7</v>
      </c>
      <c r="K29" s="61">
        <f t="shared" si="3"/>
        <v>19.467496365541436</v>
      </c>
      <c r="L29" s="18">
        <f t="shared" si="4"/>
        <v>-31.7426907369273</v>
      </c>
      <c r="M29" s="64">
        <f t="shared" si="5"/>
        <v>-31.7426907369273</v>
      </c>
    </row>
    <row r="30" spans="1:13" s="19" customFormat="1" ht="15">
      <c r="A30" s="17">
        <v>51</v>
      </c>
      <c r="B30" s="17" t="s">
        <v>12</v>
      </c>
      <c r="C30" s="38">
        <v>587.7</v>
      </c>
      <c r="D30" s="61">
        <f t="shared" si="6"/>
        <v>0.4699535963804698</v>
      </c>
      <c r="E30" s="38">
        <v>3036</v>
      </c>
      <c r="F30" s="61">
        <f t="shared" si="0"/>
        <v>1.602407622731176</v>
      </c>
      <c r="G30" s="62">
        <f t="shared" si="1"/>
        <v>-80.64229249011858</v>
      </c>
      <c r="H30" s="45">
        <v>255.6</v>
      </c>
      <c r="I30" s="61">
        <f t="shared" si="2"/>
        <v>0.14158617507385357</v>
      </c>
      <c r="J30" s="18">
        <v>685.5</v>
      </c>
      <c r="K30" s="61">
        <f t="shared" si="3"/>
        <v>0.18431080798040256</v>
      </c>
      <c r="L30" s="18">
        <f t="shared" si="4"/>
        <v>-62.713347921225385</v>
      </c>
      <c r="M30" s="64">
        <f t="shared" si="5"/>
        <v>-62.713347921225385</v>
      </c>
    </row>
    <row r="31" spans="1:13" s="19" customFormat="1" ht="15">
      <c r="A31" s="17">
        <v>52</v>
      </c>
      <c r="B31" s="17" t="s">
        <v>13</v>
      </c>
      <c r="C31" s="38">
        <v>1382.8</v>
      </c>
      <c r="D31" s="61">
        <f t="shared" si="6"/>
        <v>1.1057543526882994</v>
      </c>
      <c r="E31" s="38">
        <v>1308.4</v>
      </c>
      <c r="F31" s="61">
        <f t="shared" si="0"/>
        <v>0.6905764603364529</v>
      </c>
      <c r="G31" s="62">
        <f t="shared" si="1"/>
        <v>5.68633445429532</v>
      </c>
      <c r="H31" s="45">
        <v>218.7</v>
      </c>
      <c r="I31" s="61">
        <f t="shared" si="2"/>
        <v>0.12114591740474091</v>
      </c>
      <c r="J31" s="18">
        <v>373</v>
      </c>
      <c r="K31" s="61">
        <f t="shared" si="3"/>
        <v>0.10028874015563845</v>
      </c>
      <c r="L31" s="18">
        <f t="shared" si="4"/>
        <v>-41.36729222520107</v>
      </c>
      <c r="M31" s="64">
        <f t="shared" si="5"/>
        <v>-41.36729222520107</v>
      </c>
    </row>
    <row r="32" spans="1:13" s="19" customFormat="1" ht="15">
      <c r="A32" s="17">
        <v>53</v>
      </c>
      <c r="B32" s="17" t="s">
        <v>14</v>
      </c>
      <c r="C32" s="38">
        <v>112</v>
      </c>
      <c r="D32" s="61">
        <f t="shared" si="6"/>
        <v>0.08956066495595134</v>
      </c>
      <c r="E32" s="38">
        <v>57.4</v>
      </c>
      <c r="F32" s="61">
        <f t="shared" si="0"/>
        <v>0.030295848993665848</v>
      </c>
      <c r="G32" s="62">
        <f t="shared" si="1"/>
        <v>95.1219512195122</v>
      </c>
      <c r="H32" s="45">
        <v>825.7</v>
      </c>
      <c r="I32" s="61">
        <f t="shared" si="2"/>
        <v>0.45738538637903325</v>
      </c>
      <c r="J32" s="18">
        <v>771.8</v>
      </c>
      <c r="K32" s="61">
        <f t="shared" si="3"/>
        <v>0.20751434223088944</v>
      </c>
      <c r="L32" s="18">
        <f t="shared" si="4"/>
        <v>6.9836745270795575</v>
      </c>
      <c r="M32" s="64">
        <f t="shared" si="5"/>
        <v>6.9836745270795575</v>
      </c>
    </row>
    <row r="33" spans="1:13" s="19" customFormat="1" ht="15">
      <c r="A33" s="17">
        <v>54</v>
      </c>
      <c r="B33" s="17" t="s">
        <v>15</v>
      </c>
      <c r="C33" s="38">
        <v>130.3</v>
      </c>
      <c r="D33" s="61">
        <f t="shared" si="6"/>
        <v>0.10419423789071841</v>
      </c>
      <c r="E33" s="38">
        <v>98.7</v>
      </c>
      <c r="F33" s="61">
        <f t="shared" si="0"/>
        <v>0.05209408180618152</v>
      </c>
      <c r="G33" s="62">
        <v>0</v>
      </c>
      <c r="H33" s="45">
        <v>34844.5</v>
      </c>
      <c r="I33" s="61">
        <f t="shared" si="2"/>
        <v>19.301641147734315</v>
      </c>
      <c r="J33" s="18">
        <v>49204.8</v>
      </c>
      <c r="K33" s="61">
        <f t="shared" si="3"/>
        <v>13.229724937292652</v>
      </c>
      <c r="L33" s="18">
        <f t="shared" si="4"/>
        <v>-29.184754332910614</v>
      </c>
      <c r="M33" s="64">
        <f t="shared" si="5"/>
        <v>-29.184754332910614</v>
      </c>
    </row>
    <row r="34" spans="1:13" s="19" customFormat="1" ht="15">
      <c r="A34" s="17">
        <v>55</v>
      </c>
      <c r="B34" s="17" t="s">
        <v>16</v>
      </c>
      <c r="C34" s="38">
        <v>173.7</v>
      </c>
      <c r="D34" s="61">
        <f t="shared" si="6"/>
        <v>0.13889899556114954</v>
      </c>
      <c r="E34" s="38">
        <v>178.7</v>
      </c>
      <c r="F34" s="61">
        <f t="shared" si="0"/>
        <v>0.09431826158829419</v>
      </c>
      <c r="G34" s="62">
        <f t="shared" si="1"/>
        <v>-2.7979854504756503</v>
      </c>
      <c r="H34" s="45">
        <v>3054.2</v>
      </c>
      <c r="I34" s="61">
        <f t="shared" si="2"/>
        <v>1.6918329260976668</v>
      </c>
      <c r="J34" s="18">
        <v>3067.7</v>
      </c>
      <c r="K34" s="61">
        <f t="shared" si="3"/>
        <v>0.8248143918912925</v>
      </c>
      <c r="L34" s="18">
        <f t="shared" si="4"/>
        <v>-0.4400691071486733</v>
      </c>
      <c r="M34" s="64">
        <f t="shared" si="5"/>
        <v>-0.4400691071486733</v>
      </c>
    </row>
    <row r="35" spans="1:13" s="19" customFormat="1" ht="15">
      <c r="A35" s="17">
        <v>57</v>
      </c>
      <c r="B35" s="17" t="s">
        <v>49</v>
      </c>
      <c r="C35" s="38">
        <v>38.7</v>
      </c>
      <c r="D35" s="61">
        <f t="shared" si="6"/>
        <v>0.030946408337458195</v>
      </c>
      <c r="E35" s="38">
        <v>166.7</v>
      </c>
      <c r="F35" s="61">
        <f t="shared" si="0"/>
        <v>0.08798463462097729</v>
      </c>
      <c r="G35" s="62">
        <f t="shared" si="1"/>
        <v>-76.78464307138572</v>
      </c>
      <c r="H35" s="45">
        <v>1891</v>
      </c>
      <c r="I35" s="61">
        <f t="shared" si="2"/>
        <v>1.0474939634767493</v>
      </c>
      <c r="J35" s="18">
        <v>4609.9</v>
      </c>
      <c r="K35" s="61">
        <f t="shared" si="3"/>
        <v>1.2394666574892161</v>
      </c>
      <c r="L35" s="18">
        <f t="shared" si="4"/>
        <v>-58.979587409705196</v>
      </c>
      <c r="M35" s="64">
        <f t="shared" si="5"/>
        <v>-58.979587409705196</v>
      </c>
    </row>
    <row r="36" spans="1:13" s="19" customFormat="1" ht="15">
      <c r="A36" s="17">
        <v>58</v>
      </c>
      <c r="B36" s="17" t="s">
        <v>43</v>
      </c>
      <c r="C36" s="38">
        <v>85.7</v>
      </c>
      <c r="D36" s="61">
        <f t="shared" si="6"/>
        <v>0.06852990166718777</v>
      </c>
      <c r="E36" s="38">
        <v>427.8</v>
      </c>
      <c r="F36" s="61">
        <f t="shared" si="0"/>
        <v>0.22579380138484753</v>
      </c>
      <c r="G36" s="62">
        <f>C36*100/E36-100</f>
        <v>-79.96727442730247</v>
      </c>
      <c r="H36" s="45">
        <v>5539.9</v>
      </c>
      <c r="I36" s="61">
        <f t="shared" si="2"/>
        <v>3.068752939325671</v>
      </c>
      <c r="J36" s="18">
        <v>8348.1</v>
      </c>
      <c r="K36" s="61">
        <f t="shared" si="3"/>
        <v>2.2445587981053228</v>
      </c>
      <c r="L36" s="18">
        <f t="shared" si="4"/>
        <v>-33.63879206046886</v>
      </c>
      <c r="M36" s="64">
        <f t="shared" si="5"/>
        <v>-33.63879206046886</v>
      </c>
    </row>
    <row r="37" spans="1:13" s="19" customFormat="1" ht="15">
      <c r="A37" s="17">
        <v>59</v>
      </c>
      <c r="B37" s="17" t="s">
        <v>11</v>
      </c>
      <c r="C37" s="38">
        <v>17.9</v>
      </c>
      <c r="D37" s="61">
        <f t="shared" si="6"/>
        <v>0.014313713417067223</v>
      </c>
      <c r="E37" s="38">
        <v>91.4</v>
      </c>
      <c r="F37" s="61">
        <f t="shared" si="0"/>
        <v>0.048241125401063734</v>
      </c>
      <c r="G37" s="62">
        <f t="shared" si="1"/>
        <v>-80.41575492341357</v>
      </c>
      <c r="H37" s="45">
        <v>2787.3</v>
      </c>
      <c r="I37" s="61">
        <f t="shared" si="2"/>
        <v>1.5439872683229738</v>
      </c>
      <c r="J37" s="18">
        <v>5343.9</v>
      </c>
      <c r="K37" s="61">
        <f t="shared" si="3"/>
        <v>1.4368176903960224</v>
      </c>
      <c r="L37" s="18">
        <f t="shared" si="4"/>
        <v>-47.84146409925335</v>
      </c>
      <c r="M37" s="64">
        <f t="shared" si="5"/>
        <v>-47.84146409925335</v>
      </c>
    </row>
    <row r="38" spans="1:13" s="2" customFormat="1" ht="15.75">
      <c r="A38" s="7">
        <v>6</v>
      </c>
      <c r="B38" s="7" t="s">
        <v>17</v>
      </c>
      <c r="C38" s="38">
        <v>15186</v>
      </c>
      <c r="D38" s="61">
        <f t="shared" si="6"/>
        <v>12.143466589473904</v>
      </c>
      <c r="E38" s="38">
        <v>28877.4</v>
      </c>
      <c r="F38" s="61">
        <f t="shared" si="0"/>
        <v>15.241556615499759</v>
      </c>
      <c r="G38" s="62">
        <f t="shared" si="1"/>
        <v>-47.41216314488147</v>
      </c>
      <c r="H38" s="45">
        <v>36717.5</v>
      </c>
      <c r="I38" s="61">
        <f t="shared" si="2"/>
        <v>20.339164253811497</v>
      </c>
      <c r="J38" s="18">
        <v>71510.6</v>
      </c>
      <c r="K38" s="61">
        <f t="shared" si="3"/>
        <v>19.227099146846648</v>
      </c>
      <c r="L38" s="18">
        <f t="shared" si="4"/>
        <v>-48.65446521215037</v>
      </c>
      <c r="M38" s="64">
        <f t="shared" si="5"/>
        <v>-48.65446521215037</v>
      </c>
    </row>
    <row r="39" spans="1:13" s="19" customFormat="1" ht="15">
      <c r="A39" s="17">
        <v>62</v>
      </c>
      <c r="B39" s="17" t="s">
        <v>18</v>
      </c>
      <c r="C39" s="38">
        <v>113.5</v>
      </c>
      <c r="D39" s="61">
        <f t="shared" si="6"/>
        <v>0.0907601381473257</v>
      </c>
      <c r="E39" s="38">
        <v>127.6</v>
      </c>
      <c r="F39" s="61">
        <f t="shared" si="0"/>
        <v>0.06734756675246972</v>
      </c>
      <c r="G39" s="62">
        <f t="shared" si="1"/>
        <v>-11.05015673981191</v>
      </c>
      <c r="H39" s="45">
        <v>398.8</v>
      </c>
      <c r="I39" s="61">
        <f t="shared" si="2"/>
        <v>0.22090988505263226</v>
      </c>
      <c r="J39" s="18">
        <v>913.2</v>
      </c>
      <c r="K39" s="61">
        <f t="shared" si="3"/>
        <v>0.2455326474802387</v>
      </c>
      <c r="L39" s="18">
        <f t="shared" si="4"/>
        <v>-56.32939115199299</v>
      </c>
      <c r="M39" s="64">
        <f t="shared" si="5"/>
        <v>-56.32939115199299</v>
      </c>
    </row>
    <row r="40" spans="1:13" s="19" customFormat="1" ht="15">
      <c r="A40" s="17">
        <v>63</v>
      </c>
      <c r="B40" s="17" t="s">
        <v>48</v>
      </c>
      <c r="C40" s="38">
        <v>3311.5</v>
      </c>
      <c r="D40" s="61">
        <f t="shared" si="6"/>
        <v>2.6480369821574365</v>
      </c>
      <c r="E40" s="38">
        <v>5832.9</v>
      </c>
      <c r="F40" s="61">
        <f t="shared" si="0"/>
        <v>3.078617728138563</v>
      </c>
      <c r="G40" s="62">
        <f t="shared" si="1"/>
        <v>-43.227211164257916</v>
      </c>
      <c r="H40" s="45">
        <v>1760.4</v>
      </c>
      <c r="I40" s="61">
        <f t="shared" si="2"/>
        <v>0.9751498536776676</v>
      </c>
      <c r="J40" s="18">
        <v>7202.9</v>
      </c>
      <c r="K40" s="61">
        <f t="shared" si="3"/>
        <v>1.936648167471979</v>
      </c>
      <c r="L40" s="18">
        <f t="shared" si="4"/>
        <v>-75.55984395174166</v>
      </c>
      <c r="M40" s="64">
        <f t="shared" si="5"/>
        <v>-75.55984395174166</v>
      </c>
    </row>
    <row r="41" spans="1:13" s="19" customFormat="1" ht="15">
      <c r="A41" s="17">
        <v>64</v>
      </c>
      <c r="B41" s="17" t="s">
        <v>19</v>
      </c>
      <c r="C41" s="38">
        <v>42.9</v>
      </c>
      <c r="D41" s="61">
        <f t="shared" si="6"/>
        <v>0.034304933273306366</v>
      </c>
      <c r="E41" s="38">
        <v>19.2</v>
      </c>
      <c r="F41" s="61">
        <f t="shared" si="0"/>
        <v>0.010133803147707043</v>
      </c>
      <c r="G41" s="62">
        <f t="shared" si="1"/>
        <v>123.4375</v>
      </c>
      <c r="H41" s="45">
        <v>14944</v>
      </c>
      <c r="I41" s="61">
        <f t="shared" si="2"/>
        <v>8.27802738772953</v>
      </c>
      <c r="J41" s="18">
        <v>18014.3</v>
      </c>
      <c r="K41" s="61">
        <f t="shared" si="3"/>
        <v>4.843515956530075</v>
      </c>
      <c r="L41" s="18">
        <f t="shared" si="4"/>
        <v>-17.043681963773224</v>
      </c>
      <c r="M41" s="64">
        <f t="shared" si="5"/>
        <v>-17.043681963773224</v>
      </c>
    </row>
    <row r="42" spans="1:13" s="19" customFormat="1" ht="15">
      <c r="A42" s="17">
        <v>65</v>
      </c>
      <c r="B42" s="17" t="s">
        <v>20</v>
      </c>
      <c r="C42" s="38">
        <v>1478.1</v>
      </c>
      <c r="D42" s="61">
        <f t="shared" si="6"/>
        <v>1.181960882780283</v>
      </c>
      <c r="E42" s="38">
        <v>1737.8</v>
      </c>
      <c r="F42" s="61">
        <f t="shared" si="0"/>
        <v>0.9172147453169427</v>
      </c>
      <c r="G42" s="62">
        <f t="shared" si="1"/>
        <v>-14.944182299459086</v>
      </c>
      <c r="H42" s="45">
        <v>2628.4</v>
      </c>
      <c r="I42" s="61">
        <f t="shared" si="2"/>
        <v>1.4559667549456836</v>
      </c>
      <c r="J42" s="18">
        <v>3206.3</v>
      </c>
      <c r="K42" s="61">
        <f t="shared" si="3"/>
        <v>0.8620798594129319</v>
      </c>
      <c r="L42" s="35">
        <f t="shared" si="4"/>
        <v>-18.023890465645763</v>
      </c>
      <c r="M42" s="64">
        <f t="shared" si="5"/>
        <v>-18.023890465645763</v>
      </c>
    </row>
    <row r="43" spans="1:13" s="19" customFormat="1" ht="15">
      <c r="A43" s="17">
        <v>66</v>
      </c>
      <c r="B43" s="17" t="s">
        <v>21</v>
      </c>
      <c r="C43" s="38">
        <v>532.6</v>
      </c>
      <c r="D43" s="61">
        <f t="shared" si="6"/>
        <v>0.4258929478173187</v>
      </c>
      <c r="E43" s="38">
        <v>367.9</v>
      </c>
      <c r="F43" s="61">
        <f t="shared" si="0"/>
        <v>0.19417844677299068</v>
      </c>
      <c r="G43" s="62">
        <f>C43*100/E43-100</f>
        <v>44.76759989127481</v>
      </c>
      <c r="H43" s="45">
        <v>1619.7</v>
      </c>
      <c r="I43" s="61">
        <f t="shared" si="2"/>
        <v>0.8972109850043843</v>
      </c>
      <c r="J43" s="18">
        <v>3179.3</v>
      </c>
      <c r="K43" s="61">
        <f t="shared" si="3"/>
        <v>0.8548203527528722</v>
      </c>
      <c r="L43" s="18">
        <f t="shared" si="4"/>
        <v>-49.05482338879628</v>
      </c>
      <c r="M43" s="64">
        <f t="shared" si="5"/>
        <v>-49.05482338879628</v>
      </c>
    </row>
    <row r="44" spans="1:13" s="22" customFormat="1" ht="15">
      <c r="A44" s="20">
        <v>67</v>
      </c>
      <c r="B44" s="20" t="s">
        <v>59</v>
      </c>
      <c r="C44" s="39">
        <v>7634.7</v>
      </c>
      <c r="D44" s="61">
        <f t="shared" si="6"/>
        <v>6.105078649457159</v>
      </c>
      <c r="E44" s="39">
        <v>19368.6</v>
      </c>
      <c r="F44" s="61">
        <f t="shared" si="0"/>
        <v>10.222790606597844</v>
      </c>
      <c r="G44" s="62">
        <f t="shared" si="1"/>
        <v>-60.58207614386171</v>
      </c>
      <c r="H44" s="46">
        <v>4245.8</v>
      </c>
      <c r="I44" s="61">
        <f t="shared" si="2"/>
        <v>2.3519036859490123</v>
      </c>
      <c r="J44" s="21">
        <v>4851.9</v>
      </c>
      <c r="K44" s="61">
        <f t="shared" si="3"/>
        <v>1.3045333468127136</v>
      </c>
      <c r="L44" s="21">
        <f t="shared" si="4"/>
        <v>-12.492013438034576</v>
      </c>
      <c r="M44" s="64">
        <f t="shared" si="5"/>
        <v>-12.492013438034576</v>
      </c>
    </row>
    <row r="45" spans="1:13" s="19" customFormat="1" ht="15">
      <c r="A45" s="17">
        <v>671</v>
      </c>
      <c r="B45" s="17" t="s">
        <v>22</v>
      </c>
      <c r="C45" s="38">
        <v>4632.9</v>
      </c>
      <c r="D45" s="61">
        <f t="shared" si="6"/>
        <v>3.704692898878812</v>
      </c>
      <c r="E45" s="38">
        <v>14564.4</v>
      </c>
      <c r="F45" s="61">
        <f t="shared" si="0"/>
        <v>7.687123050232524</v>
      </c>
      <c r="G45" s="62">
        <f t="shared" si="1"/>
        <v>-68.19024470627008</v>
      </c>
      <c r="H45" s="45">
        <v>296.4</v>
      </c>
      <c r="I45" s="61">
        <f t="shared" si="2"/>
        <v>0.1641867851795391</v>
      </c>
      <c r="J45" s="18">
        <v>4</v>
      </c>
      <c r="K45" s="61">
        <f t="shared" si="3"/>
        <v>0.0010754824681569806</v>
      </c>
      <c r="L45" s="18">
        <v>100</v>
      </c>
      <c r="M45" s="64">
        <f t="shared" si="5"/>
        <v>7309.999999999999</v>
      </c>
    </row>
    <row r="46" spans="1:13" s="19" customFormat="1" ht="15">
      <c r="A46" s="17">
        <v>672</v>
      </c>
      <c r="B46" s="17" t="s">
        <v>23</v>
      </c>
      <c r="C46" s="38">
        <v>0</v>
      </c>
      <c r="D46" s="61">
        <f t="shared" si="6"/>
        <v>0</v>
      </c>
      <c r="E46" s="38">
        <v>0</v>
      </c>
      <c r="F46" s="61">
        <f t="shared" si="0"/>
        <v>0</v>
      </c>
      <c r="G46" s="62" t="e">
        <f t="shared" si="1"/>
        <v>#DIV/0!</v>
      </c>
      <c r="H46" s="45">
        <v>903</v>
      </c>
      <c r="I46" s="61">
        <f t="shared" si="2"/>
        <v>0.5002046795449522</v>
      </c>
      <c r="J46" s="18">
        <v>0</v>
      </c>
      <c r="K46" s="61">
        <f t="shared" si="3"/>
        <v>0</v>
      </c>
      <c r="L46" s="18">
        <v>100</v>
      </c>
      <c r="M46" s="64" t="e">
        <f t="shared" si="5"/>
        <v>#DIV/0!</v>
      </c>
    </row>
    <row r="47" spans="1:13" s="19" customFormat="1" ht="15">
      <c r="A47" s="17">
        <v>673</v>
      </c>
      <c r="B47" s="17" t="s">
        <v>74</v>
      </c>
      <c r="C47" s="38">
        <v>0.1</v>
      </c>
      <c r="D47" s="61">
        <f t="shared" si="6"/>
        <v>7.996487942495656E-05</v>
      </c>
      <c r="E47" s="38">
        <v>334.8</v>
      </c>
      <c r="F47" s="61">
        <f t="shared" si="0"/>
        <v>0.17670819238814156</v>
      </c>
      <c r="G47" s="62">
        <f t="shared" si="1"/>
        <v>-99.97013142174433</v>
      </c>
      <c r="H47" s="45">
        <v>0.9</v>
      </c>
      <c r="I47" s="61">
        <f t="shared" si="2"/>
        <v>0.0004985428699783577</v>
      </c>
      <c r="J47" s="18">
        <v>7.8</v>
      </c>
      <c r="K47" s="61">
        <f t="shared" si="3"/>
        <v>0.0020971908129061123</v>
      </c>
      <c r="L47" s="18">
        <f t="shared" si="4"/>
        <v>-88.46153846153847</v>
      </c>
      <c r="M47" s="64">
        <f t="shared" si="5"/>
        <v>-88.46153846153847</v>
      </c>
    </row>
    <row r="48" spans="1:13" s="19" customFormat="1" ht="15">
      <c r="A48" s="17">
        <v>676</v>
      </c>
      <c r="B48" s="17" t="s">
        <v>24</v>
      </c>
      <c r="C48" s="38">
        <v>376.5</v>
      </c>
      <c r="D48" s="61">
        <f t="shared" si="6"/>
        <v>0.30106777103496146</v>
      </c>
      <c r="E48" s="38">
        <v>574.7</v>
      </c>
      <c r="F48" s="61">
        <f t="shared" si="0"/>
        <v>0.303327951509752</v>
      </c>
      <c r="G48" s="62">
        <f>C48*100/E48-100</f>
        <v>-34.48755872629198</v>
      </c>
      <c r="H48" s="45">
        <v>95.6</v>
      </c>
      <c r="I48" s="61">
        <f t="shared" si="2"/>
        <v>0.05295633152214555</v>
      </c>
      <c r="J48" s="18">
        <v>233</v>
      </c>
      <c r="K48" s="61">
        <f t="shared" si="3"/>
        <v>0.06264685377014413</v>
      </c>
      <c r="L48" s="18"/>
      <c r="M48" s="64">
        <f t="shared" si="5"/>
        <v>-58.96995708154506</v>
      </c>
    </row>
    <row r="49" spans="1:13" s="19" customFormat="1" ht="15">
      <c r="A49" s="17">
        <v>679</v>
      </c>
      <c r="B49" s="17" t="s">
        <v>25</v>
      </c>
      <c r="C49" s="38">
        <v>2578.2</v>
      </c>
      <c r="D49" s="61">
        <f t="shared" si="6"/>
        <v>2.06165452133423</v>
      </c>
      <c r="E49" s="38">
        <v>3635.8</v>
      </c>
      <c r="F49" s="61">
        <f t="shared" si="0"/>
        <v>1.9189834106475658</v>
      </c>
      <c r="G49" s="62">
        <f t="shared" si="1"/>
        <v>-29.08850871885143</v>
      </c>
      <c r="H49" s="45">
        <v>2268.9</v>
      </c>
      <c r="I49" s="61">
        <f t="shared" si="2"/>
        <v>1.2568265752154397</v>
      </c>
      <c r="J49" s="18">
        <v>992.3</v>
      </c>
      <c r="K49" s="61">
        <f t="shared" si="3"/>
        <v>0.266800313288043</v>
      </c>
      <c r="L49" s="18">
        <f t="shared" si="4"/>
        <v>128.6506096946488</v>
      </c>
      <c r="M49" s="64">
        <f t="shared" si="5"/>
        <v>128.6506096946488</v>
      </c>
    </row>
    <row r="50" spans="1:13" s="22" customFormat="1" ht="15">
      <c r="A50" s="20">
        <v>68</v>
      </c>
      <c r="B50" s="20" t="s">
        <v>60</v>
      </c>
      <c r="C50" s="39">
        <v>361.1</v>
      </c>
      <c r="D50" s="61">
        <f t="shared" si="6"/>
        <v>0.28875317960351815</v>
      </c>
      <c r="E50" s="39">
        <v>301</v>
      </c>
      <c r="F50" s="61">
        <f t="shared" si="0"/>
        <v>0.15886847643019894</v>
      </c>
      <c r="G50" s="62">
        <f t="shared" si="1"/>
        <v>19.966777408637867</v>
      </c>
      <c r="H50" s="46">
        <v>3581</v>
      </c>
      <c r="I50" s="61">
        <f t="shared" si="2"/>
        <v>1.9836466859916655</v>
      </c>
      <c r="J50" s="21">
        <v>3811.8</v>
      </c>
      <c r="K50" s="61">
        <f t="shared" si="3"/>
        <v>1.0248810180301948</v>
      </c>
      <c r="L50" s="21">
        <f t="shared" si="4"/>
        <v>-6.0548822078807945</v>
      </c>
      <c r="M50" s="64">
        <f t="shared" si="5"/>
        <v>-6.0548822078807945</v>
      </c>
    </row>
    <row r="51" spans="1:13" s="19" customFormat="1" ht="15">
      <c r="A51" s="17">
        <v>684</v>
      </c>
      <c r="B51" s="17" t="s">
        <v>26</v>
      </c>
      <c r="C51" s="38">
        <v>147.1</v>
      </c>
      <c r="D51" s="61">
        <f t="shared" si="6"/>
        <v>0.11762833763411111</v>
      </c>
      <c r="E51" s="38">
        <v>2.7</v>
      </c>
      <c r="F51" s="61">
        <f t="shared" si="0"/>
        <v>0.0014250660676463028</v>
      </c>
      <c r="G51" s="62">
        <f t="shared" si="1"/>
        <v>5348.148148148148</v>
      </c>
      <c r="H51" s="45">
        <v>3560.4</v>
      </c>
      <c r="I51" s="61">
        <f t="shared" si="2"/>
        <v>1.972235593634383</v>
      </c>
      <c r="J51" s="18">
        <v>3310.8</v>
      </c>
      <c r="K51" s="61">
        <f t="shared" si="3"/>
        <v>0.8901768388935329</v>
      </c>
      <c r="L51" s="18">
        <f t="shared" si="4"/>
        <v>7.5389633925335175</v>
      </c>
      <c r="M51" s="64">
        <f t="shared" si="5"/>
        <v>7.5389633925335175</v>
      </c>
    </row>
    <row r="52" spans="1:13" s="19" customFormat="1" ht="15">
      <c r="A52" s="17">
        <v>681</v>
      </c>
      <c r="B52" s="17" t="s">
        <v>68</v>
      </c>
      <c r="C52" s="38">
        <v>0</v>
      </c>
      <c r="D52" s="61">
        <f t="shared" si="6"/>
        <v>0</v>
      </c>
      <c r="E52" s="38">
        <v>199.1</v>
      </c>
      <c r="F52" s="61">
        <f t="shared" si="0"/>
        <v>0.10508542743273293</v>
      </c>
      <c r="G52" s="62">
        <f t="shared" si="1"/>
        <v>-100</v>
      </c>
      <c r="H52" s="45">
        <v>0</v>
      </c>
      <c r="I52" s="61">
        <f t="shared" si="2"/>
        <v>0</v>
      </c>
      <c r="J52" s="18">
        <v>129.9</v>
      </c>
      <c r="K52" s="61">
        <f t="shared" si="3"/>
        <v>0.03492629315339795</v>
      </c>
      <c r="L52" s="18">
        <f>H52*100/J52-100</f>
        <v>-100</v>
      </c>
      <c r="M52" s="64">
        <f t="shared" si="5"/>
        <v>-100</v>
      </c>
    </row>
    <row r="53" spans="1:13" s="19" customFormat="1" ht="15">
      <c r="A53" s="17">
        <v>69</v>
      </c>
      <c r="B53" s="17" t="s">
        <v>27</v>
      </c>
      <c r="C53" s="38">
        <v>1711.6</v>
      </c>
      <c r="D53" s="61">
        <f t="shared" si="6"/>
        <v>1.3686788762375566</v>
      </c>
      <c r="E53" s="38">
        <v>1122.4</v>
      </c>
      <c r="F53" s="61">
        <f t="shared" si="0"/>
        <v>0.5924052423430409</v>
      </c>
      <c r="G53" s="62">
        <f>C53*100/E53-100</f>
        <v>52.494654312188146</v>
      </c>
      <c r="H53" s="45">
        <v>7480.9</v>
      </c>
      <c r="I53" s="61">
        <f t="shared" si="2"/>
        <v>4.143943728912329</v>
      </c>
      <c r="J53" s="18">
        <v>30328.8</v>
      </c>
      <c r="K53" s="61">
        <f t="shared" si="3"/>
        <v>8.154523170059859</v>
      </c>
      <c r="L53" s="18">
        <f t="shared" si="4"/>
        <v>-75.33400596133049</v>
      </c>
      <c r="M53" s="64">
        <f t="shared" si="5"/>
        <v>-75.33400596133049</v>
      </c>
    </row>
    <row r="54" spans="1:13" s="2" customFormat="1" ht="15.75">
      <c r="A54" s="7">
        <v>7</v>
      </c>
      <c r="B54" s="11" t="s">
        <v>28</v>
      </c>
      <c r="C54" s="38">
        <v>19834.4</v>
      </c>
      <c r="D54" s="61">
        <f t="shared" si="6"/>
        <v>15.860554044663587</v>
      </c>
      <c r="E54" s="38">
        <v>24814.4</v>
      </c>
      <c r="F54" s="61">
        <f t="shared" si="0"/>
        <v>13.09709608481571</v>
      </c>
      <c r="G54" s="62">
        <f t="shared" si="1"/>
        <v>-20.068992198078533</v>
      </c>
      <c r="H54" s="45">
        <v>57089</v>
      </c>
      <c r="I54" s="61">
        <f t="shared" si="2"/>
        <v>31.623682115771626</v>
      </c>
      <c r="J54" s="18">
        <v>147205.1</v>
      </c>
      <c r="K54" s="61">
        <f t="shared" si="3"/>
        <v>39.57912606832379</v>
      </c>
      <c r="L54" s="18">
        <f t="shared" si="4"/>
        <v>-61.21805562443149</v>
      </c>
      <c r="M54" s="64">
        <f t="shared" si="5"/>
        <v>-61.21805562443149</v>
      </c>
    </row>
    <row r="55" spans="1:13" s="19" customFormat="1" ht="15">
      <c r="A55" s="17">
        <v>71</v>
      </c>
      <c r="B55" s="17" t="s">
        <v>29</v>
      </c>
      <c r="C55" s="38">
        <v>214.5</v>
      </c>
      <c r="D55" s="61">
        <f t="shared" si="6"/>
        <v>0.17152466636653182</v>
      </c>
      <c r="E55" s="38">
        <v>379.7</v>
      </c>
      <c r="F55" s="61">
        <f t="shared" si="0"/>
        <v>0.2004065132908523</v>
      </c>
      <c r="G55" s="62">
        <f t="shared" si="1"/>
        <v>-43.50803265736107</v>
      </c>
      <c r="H55" s="45">
        <v>1920.3</v>
      </c>
      <c r="I55" s="61">
        <f t="shared" si="2"/>
        <v>1.0637243035771557</v>
      </c>
      <c r="J55" s="18">
        <v>1853.7</v>
      </c>
      <c r="K55" s="61">
        <f t="shared" si="3"/>
        <v>0.4984054628056488</v>
      </c>
      <c r="L55" s="18">
        <f t="shared" si="4"/>
        <v>3.5928143712574894</v>
      </c>
      <c r="M55" s="64">
        <f t="shared" si="5"/>
        <v>3.5928143712574894</v>
      </c>
    </row>
    <row r="56" spans="1:13" s="19" customFormat="1" ht="15">
      <c r="A56" s="17">
        <v>72</v>
      </c>
      <c r="B56" s="17" t="s">
        <v>30</v>
      </c>
      <c r="C56" s="38">
        <v>1042.2</v>
      </c>
      <c r="D56" s="61">
        <f t="shared" si="6"/>
        <v>0.8333939733668972</v>
      </c>
      <c r="E56" s="38">
        <v>559.2</v>
      </c>
      <c r="F56" s="61">
        <f t="shared" si="0"/>
        <v>0.29514701667696763</v>
      </c>
      <c r="G56" s="62">
        <f t="shared" si="1"/>
        <v>86.3733905579399</v>
      </c>
      <c r="H56" s="45">
        <v>12395</v>
      </c>
      <c r="I56" s="61">
        <f t="shared" si="2"/>
        <v>6.866043192646382</v>
      </c>
      <c r="J56" s="18">
        <v>32337.4</v>
      </c>
      <c r="K56" s="61">
        <f t="shared" si="3"/>
        <v>8.694576691444887</v>
      </c>
      <c r="L56" s="18">
        <f t="shared" si="4"/>
        <v>-61.669769369213356</v>
      </c>
      <c r="M56" s="64">
        <f t="shared" si="5"/>
        <v>-61.669769369213356</v>
      </c>
    </row>
    <row r="57" spans="1:13" s="19" customFormat="1" ht="15">
      <c r="A57" s="17">
        <v>73</v>
      </c>
      <c r="B57" s="17" t="s">
        <v>31</v>
      </c>
      <c r="C57" s="38">
        <v>187.3</v>
      </c>
      <c r="D57" s="61">
        <f t="shared" si="6"/>
        <v>0.14977421916294364</v>
      </c>
      <c r="E57" s="38">
        <v>1168.8</v>
      </c>
      <c r="F57" s="61">
        <f t="shared" si="0"/>
        <v>0.6168952666166663</v>
      </c>
      <c r="G57" s="62">
        <f t="shared" si="1"/>
        <v>-83.97501711156741</v>
      </c>
      <c r="H57" s="45">
        <v>504.5</v>
      </c>
      <c r="I57" s="61">
        <f t="shared" si="2"/>
        <v>0.2794609754489794</v>
      </c>
      <c r="J57" s="18">
        <v>3160.2</v>
      </c>
      <c r="K57" s="61">
        <f t="shared" si="3"/>
        <v>0.8496849239674226</v>
      </c>
      <c r="L57" s="18">
        <f t="shared" si="4"/>
        <v>-84.03582051768875</v>
      </c>
      <c r="M57" s="64">
        <f t="shared" si="5"/>
        <v>-84.03582051768875</v>
      </c>
    </row>
    <row r="58" spans="1:13" s="19" customFormat="1" ht="15">
      <c r="A58" s="17">
        <v>74</v>
      </c>
      <c r="B58" s="17" t="s">
        <v>32</v>
      </c>
      <c r="C58" s="38">
        <v>319.8</v>
      </c>
      <c r="D58" s="61">
        <f t="shared" si="6"/>
        <v>0.25572768440101107</v>
      </c>
      <c r="E58" s="38">
        <v>817.7</v>
      </c>
      <c r="F58" s="61">
        <f t="shared" si="0"/>
        <v>0.4315838975979192</v>
      </c>
      <c r="G58" s="62">
        <f t="shared" si="1"/>
        <v>-60.890302066772655</v>
      </c>
      <c r="H58" s="45">
        <v>10541.8</v>
      </c>
      <c r="I58" s="61">
        <f t="shared" si="2"/>
        <v>5.839488029708724</v>
      </c>
      <c r="J58" s="18">
        <v>19759.1</v>
      </c>
      <c r="K58" s="61">
        <f t="shared" si="3"/>
        <v>5.312641409140149</v>
      </c>
      <c r="L58" s="18">
        <f t="shared" si="4"/>
        <v>-46.64837973389476</v>
      </c>
      <c r="M58" s="64">
        <f t="shared" si="5"/>
        <v>-46.64837973389476</v>
      </c>
    </row>
    <row r="59" spans="1:13" s="19" customFormat="1" ht="15">
      <c r="A59" s="17">
        <v>75</v>
      </c>
      <c r="B59" s="17" t="s">
        <v>33</v>
      </c>
      <c r="C59" s="38">
        <v>3509.8</v>
      </c>
      <c r="D59" s="61">
        <f t="shared" si="6"/>
        <v>2.8066073380571255</v>
      </c>
      <c r="E59" s="38">
        <v>5085.3</v>
      </c>
      <c r="F59" s="61">
        <f t="shared" si="0"/>
        <v>2.68403276807472</v>
      </c>
      <c r="G59" s="62">
        <f>C59*100/E59-100</f>
        <v>-30.98145635459069</v>
      </c>
      <c r="H59" s="45">
        <v>2468.7</v>
      </c>
      <c r="I59" s="61">
        <f t="shared" si="2"/>
        <v>1.367503092350635</v>
      </c>
      <c r="J59" s="18">
        <v>9662.6</v>
      </c>
      <c r="K59" s="61">
        <f t="shared" si="3"/>
        <v>2.5979892242034106</v>
      </c>
      <c r="L59" s="18">
        <f t="shared" si="4"/>
        <v>-74.45097592780411</v>
      </c>
      <c r="M59" s="64">
        <f t="shared" si="5"/>
        <v>-74.45097592780411</v>
      </c>
    </row>
    <row r="60" spans="1:13" s="19" customFormat="1" ht="30">
      <c r="A60" s="17">
        <v>76</v>
      </c>
      <c r="B60" s="27" t="s">
        <v>66</v>
      </c>
      <c r="C60" s="38">
        <v>8600</v>
      </c>
      <c r="D60" s="61">
        <f t="shared" si="6"/>
        <v>6.8769796305462645</v>
      </c>
      <c r="E60" s="38">
        <v>6487.5</v>
      </c>
      <c r="F60" s="61">
        <f t="shared" si="0"/>
        <v>3.4241170792057</v>
      </c>
      <c r="G60" s="62">
        <f t="shared" si="1"/>
        <v>32.5626204238921</v>
      </c>
      <c r="H60" s="45">
        <v>9660.4</v>
      </c>
      <c r="I60" s="61">
        <f t="shared" si="2"/>
        <v>5.351248379043252</v>
      </c>
      <c r="J60" s="18">
        <v>6551.9</v>
      </c>
      <c r="K60" s="61">
        <f t="shared" si="3"/>
        <v>1.7616133957794304</v>
      </c>
      <c r="L60" s="18">
        <f t="shared" si="4"/>
        <v>47.44425281216135</v>
      </c>
      <c r="M60" s="64">
        <f t="shared" si="5"/>
        <v>47.44425281216135</v>
      </c>
    </row>
    <row r="61" spans="1:13" s="19" customFormat="1" ht="15">
      <c r="A61" s="17">
        <v>764</v>
      </c>
      <c r="B61" s="17" t="s">
        <v>67</v>
      </c>
      <c r="C61" s="38">
        <v>8594</v>
      </c>
      <c r="D61" s="61">
        <f t="shared" si="6"/>
        <v>6.872181737780767</v>
      </c>
      <c r="E61" s="38">
        <v>6487.5</v>
      </c>
      <c r="F61" s="61">
        <f t="shared" si="0"/>
        <v>3.4241170792057</v>
      </c>
      <c r="G61" s="62">
        <f t="shared" si="1"/>
        <v>32.47013487475914</v>
      </c>
      <c r="H61" s="45">
        <v>9583.6</v>
      </c>
      <c r="I61" s="61">
        <f t="shared" si="2"/>
        <v>5.308706054138432</v>
      </c>
      <c r="J61" s="18">
        <v>6497.6</v>
      </c>
      <c r="K61" s="61">
        <f t="shared" si="3"/>
        <v>1.7470137212741994</v>
      </c>
      <c r="L61" s="18">
        <f t="shared" si="4"/>
        <v>47.49445949273576</v>
      </c>
      <c r="M61" s="64">
        <f t="shared" si="5"/>
        <v>47.49445949273576</v>
      </c>
    </row>
    <row r="62" spans="1:13" s="19" customFormat="1" ht="15">
      <c r="A62" s="17">
        <v>77</v>
      </c>
      <c r="B62" s="27" t="s">
        <v>65</v>
      </c>
      <c r="C62" s="38">
        <v>4174.8</v>
      </c>
      <c r="D62" s="61">
        <f t="shared" si="6"/>
        <v>3.3383737862330864</v>
      </c>
      <c r="E62" s="38">
        <v>6512.7</v>
      </c>
      <c r="F62" s="61">
        <f t="shared" si="0"/>
        <v>3.4374176958370652</v>
      </c>
      <c r="G62" s="62">
        <f t="shared" si="1"/>
        <v>-35.89755400985766</v>
      </c>
      <c r="H62" s="45">
        <v>10133.6</v>
      </c>
      <c r="I62" s="61">
        <f t="shared" si="2"/>
        <v>5.613371141347428</v>
      </c>
      <c r="J62" s="18">
        <v>23143.5</v>
      </c>
      <c r="K62" s="61">
        <f t="shared" si="3"/>
        <v>6.22260712544777</v>
      </c>
      <c r="L62" s="18">
        <f t="shared" si="4"/>
        <v>-56.214055782401104</v>
      </c>
      <c r="M62" s="64">
        <f t="shared" si="5"/>
        <v>-56.214055782401104</v>
      </c>
    </row>
    <row r="63" spans="1:13" s="19" customFormat="1" ht="15">
      <c r="A63" s="17">
        <v>78</v>
      </c>
      <c r="B63" s="17" t="s">
        <v>34</v>
      </c>
      <c r="C63" s="38">
        <v>413.2</v>
      </c>
      <c r="D63" s="61">
        <f t="shared" si="6"/>
        <v>0.33041488178392053</v>
      </c>
      <c r="E63" s="38">
        <v>248.4</v>
      </c>
      <c r="F63" s="61">
        <f t="shared" si="0"/>
        <v>0.13110607822345988</v>
      </c>
      <c r="G63" s="62">
        <f t="shared" si="1"/>
        <v>66.34460547504025</v>
      </c>
      <c r="H63" s="45">
        <v>1863.5</v>
      </c>
      <c r="I63" s="61">
        <f t="shared" si="2"/>
        <v>1.0322607091162994</v>
      </c>
      <c r="J63" s="18">
        <v>17256.2</v>
      </c>
      <c r="K63" s="61">
        <f t="shared" si="3"/>
        <v>4.639685141752623</v>
      </c>
      <c r="L63" s="18">
        <f t="shared" si="4"/>
        <v>-89.2009828351549</v>
      </c>
      <c r="M63" s="64">
        <f t="shared" si="5"/>
        <v>-89.2009828351549</v>
      </c>
    </row>
    <row r="64" spans="1:13" s="19" customFormat="1" ht="15">
      <c r="A64" s="17">
        <v>79</v>
      </c>
      <c r="B64" s="17" t="s">
        <v>35</v>
      </c>
      <c r="C64" s="38">
        <v>1372.7</v>
      </c>
      <c r="D64" s="61">
        <f t="shared" si="6"/>
        <v>1.0976778998663788</v>
      </c>
      <c r="E64" s="38">
        <v>3555.1</v>
      </c>
      <c r="F64" s="61">
        <f t="shared" si="0"/>
        <v>1.8763897692923597</v>
      </c>
      <c r="G64" s="62">
        <f t="shared" si="1"/>
        <v>-61.38786532024415</v>
      </c>
      <c r="H64" s="45">
        <v>7601.4</v>
      </c>
      <c r="I64" s="61">
        <f t="shared" si="2"/>
        <v>4.210693079837209</v>
      </c>
      <c r="J64" s="18">
        <v>33480.4</v>
      </c>
      <c r="K64" s="61">
        <f t="shared" si="3"/>
        <v>9.001895806720745</v>
      </c>
      <c r="L64" s="18">
        <f t="shared" si="4"/>
        <v>-77.29597017956775</v>
      </c>
      <c r="M64" s="64">
        <f t="shared" si="5"/>
        <v>-77.29597017956775</v>
      </c>
    </row>
    <row r="65" spans="1:13" s="2" customFormat="1" ht="15.75">
      <c r="A65" s="7">
        <v>8</v>
      </c>
      <c r="B65" s="7" t="s">
        <v>36</v>
      </c>
      <c r="C65" s="38">
        <v>17877.8</v>
      </c>
      <c r="D65" s="61">
        <f t="shared" si="6"/>
        <v>14.295961213834884</v>
      </c>
      <c r="E65" s="38">
        <v>19287.5</v>
      </c>
      <c r="F65" s="61">
        <f t="shared" si="0"/>
        <v>10.179985844343728</v>
      </c>
      <c r="G65" s="62">
        <f>C65*100/E65-100</f>
        <v>-7.308878807517829</v>
      </c>
      <c r="H65" s="45">
        <v>17606</v>
      </c>
      <c r="I65" s="61">
        <f t="shared" si="2"/>
        <v>9.752606409821073</v>
      </c>
      <c r="J65" s="18">
        <v>42964.9</v>
      </c>
      <c r="K65" s="61">
        <f t="shared" si="3"/>
        <v>11.551999174029465</v>
      </c>
      <c r="L65" s="18">
        <f t="shared" si="4"/>
        <v>-59.022364767519534</v>
      </c>
      <c r="M65" s="64">
        <f t="shared" si="5"/>
        <v>-59.022364767519534</v>
      </c>
    </row>
    <row r="66" spans="1:13" s="19" customFormat="1" ht="15">
      <c r="A66" s="17">
        <v>81</v>
      </c>
      <c r="B66" s="17" t="s">
        <v>37</v>
      </c>
      <c r="C66" s="38">
        <v>0.1</v>
      </c>
      <c r="D66" s="61">
        <f t="shared" si="6"/>
        <v>7.996487942495656E-05</v>
      </c>
      <c r="E66" s="38">
        <v>62.8</v>
      </c>
      <c r="F66" s="61">
        <f t="shared" si="0"/>
        <v>0.03314598112895845</v>
      </c>
      <c r="G66" s="62">
        <f t="shared" si="1"/>
        <v>-99.8407643312102</v>
      </c>
      <c r="H66" s="45">
        <v>1045.5</v>
      </c>
      <c r="I66" s="61">
        <f t="shared" si="2"/>
        <v>0.5791406339581922</v>
      </c>
      <c r="J66" s="18">
        <v>1813.9</v>
      </c>
      <c r="K66" s="61">
        <f t="shared" si="3"/>
        <v>0.48770441224748684</v>
      </c>
      <c r="L66" s="18">
        <f t="shared" si="4"/>
        <v>-42.36176194939082</v>
      </c>
      <c r="M66" s="64">
        <f t="shared" si="5"/>
        <v>-42.36176194939082</v>
      </c>
    </row>
    <row r="67" spans="1:13" s="19" customFormat="1" ht="15">
      <c r="A67" s="17">
        <v>82</v>
      </c>
      <c r="B67" s="17" t="s">
        <v>38</v>
      </c>
      <c r="C67" s="38">
        <v>1246.3</v>
      </c>
      <c r="D67" s="61">
        <f t="shared" si="6"/>
        <v>0.9966022922732336</v>
      </c>
      <c r="E67" s="38">
        <v>1257.6</v>
      </c>
      <c r="F67" s="61">
        <f t="shared" si="0"/>
        <v>0.6637641061748112</v>
      </c>
      <c r="G67" s="62">
        <f t="shared" si="1"/>
        <v>-0.8985368956742974</v>
      </c>
      <c r="H67" s="45">
        <v>1025.6</v>
      </c>
      <c r="I67" s="61">
        <f t="shared" si="2"/>
        <v>0.5681172971664484</v>
      </c>
      <c r="J67" s="18">
        <v>2703.3</v>
      </c>
      <c r="K67" s="61">
        <f t="shared" si="3"/>
        <v>0.7268379390421915</v>
      </c>
      <c r="L67" s="18">
        <f t="shared" si="4"/>
        <v>-62.06118447823032</v>
      </c>
      <c r="M67" s="64">
        <f t="shared" si="5"/>
        <v>-62.06118447823032</v>
      </c>
    </row>
    <row r="68" spans="1:13" s="19" customFormat="1" ht="15">
      <c r="A68" s="17">
        <v>84</v>
      </c>
      <c r="B68" s="17" t="s">
        <v>39</v>
      </c>
      <c r="C68" s="38">
        <v>4866.5</v>
      </c>
      <c r="D68" s="61">
        <f t="shared" si="6"/>
        <v>3.891490857215511</v>
      </c>
      <c r="E68" s="38">
        <v>5974.6</v>
      </c>
      <c r="F68" s="61">
        <f t="shared" si="0"/>
        <v>3.15340730657763</v>
      </c>
      <c r="G68" s="62">
        <f t="shared" si="1"/>
        <v>-18.54684832457403</v>
      </c>
      <c r="H68" s="45">
        <v>3370.9</v>
      </c>
      <c r="I68" s="61">
        <f t="shared" si="2"/>
        <v>1.867264622677829</v>
      </c>
      <c r="J68" s="18">
        <v>3644.1</v>
      </c>
      <c r="K68" s="61">
        <f t="shared" si="3"/>
        <v>0.9797914155527133</v>
      </c>
      <c r="L68" s="18">
        <f t="shared" si="4"/>
        <v>-7.49705002606953</v>
      </c>
      <c r="M68" s="64">
        <f t="shared" si="5"/>
        <v>-7.49705002606953</v>
      </c>
    </row>
    <row r="69" spans="1:13" s="19" customFormat="1" ht="15">
      <c r="A69" s="17">
        <v>85</v>
      </c>
      <c r="B69" s="17" t="s">
        <v>40</v>
      </c>
      <c r="C69" s="38">
        <v>1410.8</v>
      </c>
      <c r="D69" s="61">
        <f t="shared" si="6"/>
        <v>1.1281445189272872</v>
      </c>
      <c r="E69" s="38">
        <v>920</v>
      </c>
      <c r="F69" s="61">
        <f t="shared" si="0"/>
        <v>0.4855780674942958</v>
      </c>
      <c r="G69" s="62">
        <f t="shared" si="1"/>
        <v>53.34782608695653</v>
      </c>
      <c r="H69" s="45">
        <v>897.8</v>
      </c>
      <c r="I69" s="61">
        <f t="shared" si="2"/>
        <v>0.4973242096295217</v>
      </c>
      <c r="J69" s="18">
        <v>1512.1</v>
      </c>
      <c r="K69" s="61">
        <f t="shared" si="3"/>
        <v>0.4065592600250426</v>
      </c>
      <c r="L69" s="18">
        <f t="shared" si="4"/>
        <v>-40.62561999867733</v>
      </c>
      <c r="M69" s="64">
        <f t="shared" si="5"/>
        <v>-40.62561999867733</v>
      </c>
    </row>
    <row r="70" spans="1:13" s="19" customFormat="1" ht="15">
      <c r="A70" s="17">
        <v>87</v>
      </c>
      <c r="B70" s="17" t="s">
        <v>41</v>
      </c>
      <c r="C70" s="38">
        <v>142.1</v>
      </c>
      <c r="D70" s="61">
        <f t="shared" si="6"/>
        <v>0.11363009366286328</v>
      </c>
      <c r="E70" s="38">
        <v>155</v>
      </c>
      <c r="F70" s="61">
        <f t="shared" si="0"/>
        <v>0.08180934832784331</v>
      </c>
      <c r="G70" s="62">
        <f t="shared" si="1"/>
        <v>-8.322580645161295</v>
      </c>
      <c r="H70" s="45">
        <v>1721.2</v>
      </c>
      <c r="I70" s="61">
        <f t="shared" si="2"/>
        <v>0.9534355420074991</v>
      </c>
      <c r="J70" s="18">
        <v>5208.3</v>
      </c>
      <c r="K70" s="61">
        <f t="shared" si="3"/>
        <v>1.4003588347255007</v>
      </c>
      <c r="L70" s="18">
        <f t="shared" si="4"/>
        <v>-66.95274849759039</v>
      </c>
      <c r="M70" s="64">
        <f t="shared" si="5"/>
        <v>-66.95274849759039</v>
      </c>
    </row>
    <row r="71" spans="1:13" s="19" customFormat="1" ht="15">
      <c r="A71" s="17">
        <v>88</v>
      </c>
      <c r="B71" s="17" t="s">
        <v>42</v>
      </c>
      <c r="C71" s="38">
        <v>81.2</v>
      </c>
      <c r="D71" s="61">
        <f t="shared" si="6"/>
        <v>0.06493148209306474</v>
      </c>
      <c r="E71" s="38">
        <v>5.1</v>
      </c>
      <c r="F71" s="61">
        <f t="shared" si="0"/>
        <v>0.002691791461109683</v>
      </c>
      <c r="G71" s="62">
        <f t="shared" si="1"/>
        <v>1492.1568627450981</v>
      </c>
      <c r="H71" s="45">
        <v>745.5</v>
      </c>
      <c r="I71" s="61">
        <f t="shared" si="2"/>
        <v>0.4129596772987396</v>
      </c>
      <c r="J71" s="18">
        <v>2828.2</v>
      </c>
      <c r="K71" s="61">
        <f t="shared" si="3"/>
        <v>0.7604198791103932</v>
      </c>
      <c r="L71" s="35">
        <f t="shared" si="4"/>
        <v>-73.64047804257125</v>
      </c>
      <c r="M71" s="64">
        <f t="shared" si="5"/>
        <v>-73.64047804257125</v>
      </c>
    </row>
    <row r="72" spans="1:13" s="22" customFormat="1" ht="15">
      <c r="A72" s="20">
        <v>89</v>
      </c>
      <c r="B72" s="20" t="s">
        <v>61</v>
      </c>
      <c r="C72" s="39">
        <v>10128.2</v>
      </c>
      <c r="D72" s="61">
        <f t="shared" si="6"/>
        <v>8.099002917918451</v>
      </c>
      <c r="E72" s="39">
        <v>10912.6</v>
      </c>
      <c r="F72" s="61">
        <f t="shared" si="0"/>
        <v>5.759694803628535</v>
      </c>
      <c r="G72" s="62">
        <f>C72*100/E72-100</f>
        <v>-7.188021186518327</v>
      </c>
      <c r="H72" s="46">
        <v>8635.8</v>
      </c>
      <c r="I72" s="61">
        <f t="shared" si="2"/>
        <v>4.783685018399001</v>
      </c>
      <c r="J72" s="21">
        <v>25085</v>
      </c>
      <c r="K72" s="61">
        <f t="shared" si="3"/>
        <v>6.744619428429465</v>
      </c>
      <c r="L72" s="21">
        <f t="shared" si="4"/>
        <v>-65.57384891369344</v>
      </c>
      <c r="M72" s="64">
        <f t="shared" si="5"/>
        <v>-65.57384891369344</v>
      </c>
    </row>
    <row r="73" spans="1:13" s="19" customFormat="1" ht="15">
      <c r="A73" s="17">
        <v>894</v>
      </c>
      <c r="B73" s="17" t="s">
        <v>44</v>
      </c>
      <c r="C73" s="38">
        <v>8962</v>
      </c>
      <c r="D73" s="61">
        <f t="shared" si="6"/>
        <v>7.1664524940646075</v>
      </c>
      <c r="E73" s="38">
        <v>8858.5</v>
      </c>
      <c r="F73" s="61">
        <f t="shared" si="0"/>
        <v>4.675536207498064</v>
      </c>
      <c r="G73" s="62">
        <f t="shared" si="1"/>
        <v>1.1683693627589378</v>
      </c>
      <c r="H73" s="45">
        <v>1378.5</v>
      </c>
      <c r="I73" s="61">
        <f t="shared" si="2"/>
        <v>0.7636014958501846</v>
      </c>
      <c r="J73" s="18">
        <v>17519.7</v>
      </c>
      <c r="K73" s="61">
        <f t="shared" si="3"/>
        <v>4.710532549342464</v>
      </c>
      <c r="L73" s="18">
        <f t="shared" si="4"/>
        <v>-92.13171458415384</v>
      </c>
      <c r="M73" s="64">
        <f t="shared" si="5"/>
        <v>-92.13171458415384</v>
      </c>
    </row>
    <row r="74" spans="1:13" s="2" customFormat="1" ht="15.75">
      <c r="A74" s="7">
        <v>9</v>
      </c>
      <c r="B74" s="7" t="s">
        <v>45</v>
      </c>
      <c r="C74" s="38">
        <v>0</v>
      </c>
      <c r="D74" s="61">
        <f t="shared" si="6"/>
        <v>0</v>
      </c>
      <c r="E74" s="38">
        <v>0.1</v>
      </c>
      <c r="F74" s="61">
        <f>E74*100/$E$75</f>
        <v>5.278022472764085E-05</v>
      </c>
      <c r="G74" s="62">
        <f>C74*100/E74-100</f>
        <v>-100</v>
      </c>
      <c r="H74" s="45">
        <v>792.1</v>
      </c>
      <c r="I74" s="61">
        <f>H74*100/$H$75</f>
        <v>0.4387731192331746</v>
      </c>
      <c r="J74" s="18">
        <v>0</v>
      </c>
      <c r="K74" s="61">
        <f>J74*100/$J$75</f>
        <v>0</v>
      </c>
      <c r="L74" s="18">
        <v>100</v>
      </c>
      <c r="M74" s="64" t="e">
        <f>H74*100/J74-100</f>
        <v>#DIV/0!</v>
      </c>
    </row>
    <row r="75" spans="1:13" s="2" customFormat="1" ht="15.75">
      <c r="A75" s="16"/>
      <c r="B75" s="16" t="s">
        <v>50</v>
      </c>
      <c r="C75" s="59">
        <v>125054.9</v>
      </c>
      <c r="D75" s="61">
        <f>C75*100/$C$75</f>
        <v>100</v>
      </c>
      <c r="E75" s="59">
        <v>189464.9</v>
      </c>
      <c r="F75" s="61">
        <f>E75*100/$E$75</f>
        <v>100</v>
      </c>
      <c r="G75" s="62">
        <f>C75*100/E75-100</f>
        <v>-33.995742747073464</v>
      </c>
      <c r="H75" s="59">
        <v>180526.1</v>
      </c>
      <c r="I75" s="61">
        <f>H75*100/$H$75</f>
        <v>100</v>
      </c>
      <c r="J75" s="56">
        <v>371926.1</v>
      </c>
      <c r="K75" s="61">
        <f>J75*100/$J$75</f>
        <v>100</v>
      </c>
      <c r="L75" s="56">
        <f t="shared" si="4"/>
        <v>-51.46183610131152</v>
      </c>
      <c r="M75" s="64">
        <f>H75*100/J75-100</f>
        <v>-51.46183610131152</v>
      </c>
    </row>
    <row r="76" spans="3:14" ht="15.75">
      <c r="C76" s="41"/>
      <c r="D76" s="53"/>
      <c r="E76" s="54"/>
      <c r="H76" s="41"/>
      <c r="K76" s="55"/>
      <c r="L76" s="49"/>
      <c r="M76" s="58"/>
      <c r="N76" s="49"/>
    </row>
    <row r="77" spans="2:14" s="28" customFormat="1" ht="15.75">
      <c r="B77" s="4" t="s">
        <v>77</v>
      </c>
      <c r="C77" s="42" t="s">
        <v>85</v>
      </c>
      <c r="D77" s="8"/>
      <c r="E77" s="42" t="s">
        <v>86</v>
      </c>
      <c r="F77" s="4"/>
      <c r="G77" s="4" t="s">
        <v>75</v>
      </c>
      <c r="H77" s="47"/>
      <c r="I77" s="30"/>
      <c r="K77" s="55"/>
      <c r="L77" s="30"/>
      <c r="M77" s="57"/>
      <c r="N77" s="30"/>
    </row>
    <row r="78" spans="2:13" s="29" customFormat="1" ht="15.75">
      <c r="B78" s="16" t="s">
        <v>69</v>
      </c>
      <c r="C78" s="40">
        <f>C75+H75</f>
        <v>305581</v>
      </c>
      <c r="D78" s="12"/>
      <c r="E78" s="40">
        <f>E75+J75</f>
        <v>561391</v>
      </c>
      <c r="F78" s="16"/>
      <c r="G78" s="12">
        <f>C78*100/E78-100</f>
        <v>-45.56717154354095</v>
      </c>
      <c r="H78" s="48"/>
      <c r="I78" s="31"/>
      <c r="K78" s="55"/>
      <c r="L78" s="31"/>
      <c r="M78" s="60"/>
    </row>
    <row r="79" spans="2:13" ht="15.75">
      <c r="B79" s="32" t="s">
        <v>70</v>
      </c>
      <c r="C79" s="43">
        <f>C75-H75</f>
        <v>-55471.20000000001</v>
      </c>
      <c r="D79" s="8"/>
      <c r="E79" s="43">
        <f>E75-J75</f>
        <v>-182461.19999999998</v>
      </c>
      <c r="F79" s="32"/>
      <c r="G79" s="33">
        <f>C79*100/E79-100</f>
        <v>-69.59835844552157</v>
      </c>
      <c r="H79" s="41"/>
      <c r="J79" s="49"/>
      <c r="K79" s="49"/>
      <c r="L79" s="49"/>
      <c r="M79" s="58"/>
    </row>
    <row r="80" spans="3:14" ht="15.75">
      <c r="C80" s="52"/>
      <c r="D80" s="50"/>
      <c r="E80" s="52"/>
      <c r="H80" s="41"/>
      <c r="M80" s="58"/>
      <c r="N80" s="49"/>
    </row>
    <row r="81" spans="3:14" ht="15.75">
      <c r="C81" s="41"/>
      <c r="D81" s="55"/>
      <c r="E81" s="51"/>
      <c r="H81" s="41"/>
      <c r="M81" s="58"/>
      <c r="N81" s="49"/>
    </row>
    <row r="82" spans="3:14" ht="14.25">
      <c r="C82" s="41"/>
      <c r="D82" s="49"/>
      <c r="E82" s="41"/>
      <c r="H82" s="41"/>
      <c r="M82" s="58"/>
      <c r="N82" s="49"/>
    </row>
    <row r="83" spans="3:13" ht="14.25">
      <c r="C83" s="41"/>
      <c r="E83" s="41"/>
      <c r="H83" s="41"/>
      <c r="K83" s="49"/>
      <c r="M83" s="58"/>
    </row>
    <row r="84" spans="3:14" ht="14.25">
      <c r="C84" s="41"/>
      <c r="E84" s="41"/>
      <c r="H84" s="41"/>
      <c r="K84" s="49"/>
      <c r="M84" s="58"/>
      <c r="N84" s="49"/>
    </row>
    <row r="85" spans="8:13" ht="14.25">
      <c r="H85" s="41"/>
      <c r="M85" s="58"/>
    </row>
    <row r="86" ht="14.25">
      <c r="H86" s="41"/>
    </row>
    <row r="87" ht="14.25">
      <c r="H87" s="41"/>
    </row>
    <row r="88" ht="14.25">
      <c r="H88" s="41"/>
    </row>
    <row r="89" ht="14.25">
      <c r="H89" s="41"/>
    </row>
    <row r="90" ht="14.25">
      <c r="H90" s="41"/>
    </row>
    <row r="91" ht="14.25">
      <c r="H91" s="41"/>
    </row>
    <row r="92" ht="14.25">
      <c r="H92" s="41"/>
    </row>
    <row r="93" ht="14.25">
      <c r="H93" s="41"/>
    </row>
    <row r="94" ht="14.25">
      <c r="H94" s="41"/>
    </row>
    <row r="95" ht="14.25">
      <c r="H95" s="41"/>
    </row>
    <row r="96" ht="14.25">
      <c r="H96" s="41"/>
    </row>
    <row r="97" ht="14.25">
      <c r="H97" s="41"/>
    </row>
  </sheetData>
  <mergeCells count="11">
    <mergeCell ref="A5:L5"/>
    <mergeCell ref="A3:L3"/>
    <mergeCell ref="C6:G6"/>
    <mergeCell ref="H6:L6"/>
    <mergeCell ref="A6:A8"/>
    <mergeCell ref="B6:B8"/>
    <mergeCell ref="C7:D7"/>
    <mergeCell ref="E7:F7"/>
    <mergeCell ref="A4:L4"/>
    <mergeCell ref="H7:I7"/>
    <mergeCell ref="J7:K7"/>
  </mergeCells>
  <printOptions/>
  <pageMargins left="1.04" right="0.25" top="0.71" bottom="0.63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Посольство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vlyashko</cp:lastModifiedBy>
  <cp:lastPrinted>2008-05-29T17:16:41Z</cp:lastPrinted>
  <dcterms:created xsi:type="dcterms:W3CDTF">2004-07-12T15:25:08Z</dcterms:created>
  <dcterms:modified xsi:type="dcterms:W3CDTF">2009-09-11T12:52:32Z</dcterms:modified>
  <cp:category/>
  <cp:version/>
  <cp:contentType/>
  <cp:contentStatus/>
</cp:coreProperties>
</file>