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<sst xmlns="http://schemas.openxmlformats.org/spreadsheetml/2006/main" count="36" uniqueCount="27">
  <si>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Товарообіг</t>
  </si>
  <si>
    <t>Експорт з Чехії</t>
  </si>
  <si>
    <t>Імпорт до Чехії</t>
  </si>
  <si>
    <t>Сальдо</t>
  </si>
  <si>
    <t>%</t>
  </si>
  <si>
    <t>+/-</t>
  </si>
  <si>
    <t>+/-,%</t>
  </si>
  <si>
    <t>Всього</t>
  </si>
  <si>
    <t>Європа, в т.ч.</t>
  </si>
  <si>
    <t>ЄС</t>
  </si>
  <si>
    <t>ФРН</t>
  </si>
  <si>
    <t>Словаччина</t>
  </si>
  <si>
    <t>Країни СНД, в т.ч.</t>
  </si>
  <si>
    <t>Україна</t>
  </si>
  <si>
    <t>Росія</t>
  </si>
  <si>
    <t>Азія, в т.ч.</t>
  </si>
  <si>
    <t>Китай</t>
  </si>
  <si>
    <t>Японія</t>
  </si>
  <si>
    <t>Америка, в .т.ч.</t>
  </si>
  <si>
    <t>США</t>
  </si>
  <si>
    <t>Канада</t>
  </si>
  <si>
    <t>Африка</t>
  </si>
  <si>
    <t>Океанія та Полярні області</t>
  </si>
  <si>
    <t>(За даними Чеського статистичного управління)</t>
  </si>
  <si>
    <t>Регіони 
та країни</t>
  </si>
  <si>
    <t>тис. дол. США</t>
  </si>
  <si>
    <t>Зовнішньоторговельний оборот ЧР у 2007 та 2008 рр. по країнах та регіонах світу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</si>
</sst>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%"/>
  </numFmts>
  <fonts count="29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sz val="6"/>
      <name val="Times New Roman"/>
      <family val="1"/>
    </font>
    <font>
      <b/>
      <sz val="6"/>
      <name val="Arial Cyr"/>
      <family val="0"/>
    </font>
    <font>
      <b/>
      <i/>
      <sz val="10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20" borderId="6" applyNumberFormat="0" applyAlignment="0" applyProtection="0"/>
    <xf numFmtId="0" fontId="10" fillId="0" borderId="0" applyNumberFormat="0" applyFill="0" applyBorder="0" applyAlignment="0" applyProtection="0"/>
    <xf numFmtId="0" fontId="19" fillId="21" borderId="1" applyNumberFormat="0" applyAlignment="0" applyProtection="0"/>
    <xf numFmtId="0" fontId="24" fillId="0" borderId="7" applyNumberFormat="0" applyFill="0" applyAlignment="0" applyProtection="0"/>
    <xf numFmtId="0" fontId="15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8" fillId="21" borderId="9" applyNumberFormat="0" applyAlignment="0" applyProtection="0"/>
    <xf numFmtId="0" fontId="16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Alignment="1">
      <alignment/>
    </xf>
    <xf numFmtId="177" fontId="4" fillId="0" borderId="10" xfId="0" applyNumberFormat="1" applyFont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77" fontId="5" fillId="0" borderId="10" xfId="0" applyNumberFormat="1" applyFont="1" applyBorder="1" applyAlignment="1">
      <alignment horizontal="right" wrapText="1"/>
    </xf>
    <xf numFmtId="176" fontId="5" fillId="0" borderId="10" xfId="0" applyNumberFormat="1" applyFont="1" applyFill="1" applyBorder="1" applyAlignment="1">
      <alignment horizontal="right" wrapText="1"/>
    </xf>
    <xf numFmtId="176" fontId="5" fillId="0" borderId="10" xfId="0" applyNumberFormat="1" applyFont="1" applyBorder="1" applyAlignment="1">
      <alignment horizontal="right" wrapText="1"/>
    </xf>
    <xf numFmtId="176" fontId="5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horizontal="right" wrapText="1"/>
    </xf>
    <xf numFmtId="0" fontId="9" fillId="0" borderId="1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8"/>
  <sheetViews>
    <sheetView tabSelected="1" zoomScale="120" zoomScaleNormal="120" zoomScalePageLayoutView="0" workbookViewId="0" topLeftCell="A1">
      <selection activeCell="B2" sqref="B2:V2"/>
    </sheetView>
  </sheetViews>
  <sheetFormatPr defaultColWidth="9.00390625" defaultRowHeight="12.75"/>
  <cols>
    <col min="1" max="1" width="5.125" style="0" customWidth="1"/>
    <col min="2" max="2" width="8.00390625" style="0" customWidth="1"/>
    <col min="3" max="3" width="7.375" style="2" customWidth="1"/>
    <col min="4" max="4" width="4.75390625" style="0" customWidth="1"/>
    <col min="5" max="5" width="7.875" style="2" customWidth="1"/>
    <col min="6" max="6" width="4.625" style="0" customWidth="1"/>
    <col min="7" max="7" width="7.25390625" style="1" customWidth="1"/>
    <col min="8" max="8" width="5.75390625" style="0" customWidth="1"/>
    <col min="9" max="9" width="8.00390625" style="3" customWidth="1"/>
    <col min="10" max="10" width="4.875" style="0" customWidth="1"/>
    <col min="11" max="11" width="7.75390625" style="3" customWidth="1"/>
    <col min="12" max="12" width="5.00390625" style="0" customWidth="1"/>
    <col min="13" max="13" width="6.875" style="1" customWidth="1"/>
    <col min="14" max="14" width="5.75390625" style="0" customWidth="1"/>
    <col min="15" max="15" width="7.75390625" style="3" customWidth="1"/>
    <col min="16" max="16" width="4.375" style="0" customWidth="1"/>
    <col min="17" max="17" width="9.125" style="3" customWidth="1"/>
    <col min="18" max="18" width="4.875" style="0" customWidth="1"/>
    <col min="19" max="19" width="7.875" style="1" customWidth="1"/>
    <col min="20" max="20" width="5.00390625" style="0" customWidth="1"/>
    <col min="21" max="21" width="7.25390625" style="0" customWidth="1"/>
    <col min="22" max="22" width="7.625" style="1" customWidth="1"/>
  </cols>
  <sheetData>
    <row r="1" spans="21:22" ht="12.75">
      <c r="U1" s="32"/>
      <c r="V1" s="32"/>
    </row>
    <row r="2" spans="2:22" ht="15.7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2:22" ht="12.75">
      <c r="B3" s="38" t="s">
        <v>23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2:22" ht="12.75">
      <c r="B4" s="33" t="s">
        <v>25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ht="12.75">
      <c r="B5" s="29" t="s">
        <v>24</v>
      </c>
      <c r="C5" s="31" t="s">
        <v>0</v>
      </c>
      <c r="D5" s="31"/>
      <c r="E5" s="31"/>
      <c r="F5" s="31"/>
      <c r="G5" s="31"/>
      <c r="H5" s="31"/>
      <c r="I5" s="28" t="s">
        <v>1</v>
      </c>
      <c r="J5" s="28"/>
      <c r="K5" s="28"/>
      <c r="L5" s="28"/>
      <c r="M5" s="28"/>
      <c r="N5" s="28"/>
      <c r="O5" s="28" t="s">
        <v>2</v>
      </c>
      <c r="P5" s="28"/>
      <c r="Q5" s="28"/>
      <c r="R5" s="28"/>
      <c r="S5" s="28"/>
      <c r="T5" s="28"/>
      <c r="U5" s="28" t="s">
        <v>3</v>
      </c>
      <c r="V5" s="28"/>
    </row>
    <row r="6" spans="2:22" s="7" customFormat="1" ht="12.75">
      <c r="B6" s="30"/>
      <c r="C6" s="34">
        <v>2007</v>
      </c>
      <c r="D6" s="35" t="s">
        <v>4</v>
      </c>
      <c r="E6" s="34">
        <v>2008</v>
      </c>
      <c r="F6" s="35" t="s">
        <v>4</v>
      </c>
      <c r="G6" s="35" t="s">
        <v>5</v>
      </c>
      <c r="H6" s="36" t="s">
        <v>6</v>
      </c>
      <c r="I6" s="34">
        <v>2007</v>
      </c>
      <c r="J6" s="35" t="s">
        <v>4</v>
      </c>
      <c r="K6" s="34">
        <v>2008</v>
      </c>
      <c r="L6" s="35" t="s">
        <v>4</v>
      </c>
      <c r="M6" s="35" t="s">
        <v>5</v>
      </c>
      <c r="N6" s="36" t="s">
        <v>6</v>
      </c>
      <c r="O6" s="34">
        <v>2007</v>
      </c>
      <c r="P6" s="35" t="s">
        <v>4</v>
      </c>
      <c r="Q6" s="34">
        <v>2008</v>
      </c>
      <c r="R6" s="35" t="s">
        <v>4</v>
      </c>
      <c r="S6" s="35" t="s">
        <v>5</v>
      </c>
      <c r="T6" s="35" t="s">
        <v>6</v>
      </c>
      <c r="U6" s="35">
        <v>2007</v>
      </c>
      <c r="V6" s="35">
        <v>2008</v>
      </c>
    </row>
    <row r="7" spans="2:22" s="5" customFormat="1" ht="12.75">
      <c r="B7" s="22" t="s">
        <v>7</v>
      </c>
      <c r="C7" s="9">
        <f aca="true" t="shared" si="0" ref="C7:C22">I7+O7</f>
        <v>241227154</v>
      </c>
      <c r="D7" s="23">
        <v>1</v>
      </c>
      <c r="E7" s="9">
        <f aca="true" t="shared" si="1" ref="E7:E22">K7+Q7</f>
        <v>287236603</v>
      </c>
      <c r="F7" s="23">
        <v>1</v>
      </c>
      <c r="G7" s="10">
        <f>E7-C7</f>
        <v>46009449</v>
      </c>
      <c r="H7" s="8">
        <v>0.191</v>
      </c>
      <c r="I7" s="11">
        <v>122760263</v>
      </c>
      <c r="J7" s="23">
        <v>1</v>
      </c>
      <c r="K7" s="11">
        <v>145804340</v>
      </c>
      <c r="L7" s="23">
        <v>1</v>
      </c>
      <c r="M7" s="10">
        <f>K7-I7</f>
        <v>23044077</v>
      </c>
      <c r="N7" s="8">
        <v>0.188</v>
      </c>
      <c r="O7" s="11">
        <v>118466891</v>
      </c>
      <c r="P7" s="23">
        <v>1</v>
      </c>
      <c r="Q7" s="24">
        <v>141432263</v>
      </c>
      <c r="R7" s="23">
        <v>1</v>
      </c>
      <c r="S7" s="10">
        <f>Q7-O7</f>
        <v>22965372</v>
      </c>
      <c r="T7" s="8">
        <v>0.194</v>
      </c>
      <c r="U7" s="10">
        <f aca="true" t="shared" si="2" ref="U7:U22">I7-O7</f>
        <v>4293372</v>
      </c>
      <c r="V7" s="10">
        <f aca="true" t="shared" si="3" ref="V7:V22">K7-Q7</f>
        <v>4372077</v>
      </c>
    </row>
    <row r="8" spans="2:22" s="5" customFormat="1" ht="12.75">
      <c r="B8" s="22" t="s">
        <v>8</v>
      </c>
      <c r="C8" s="9">
        <f t="shared" si="0"/>
        <v>206673999</v>
      </c>
      <c r="D8" s="8">
        <f>C8/C7</f>
        <v>0.856760922528647</v>
      </c>
      <c r="E8" s="9">
        <f t="shared" si="1"/>
        <v>244265756</v>
      </c>
      <c r="F8" s="8">
        <f>E8/E7</f>
        <v>0.8503991254902844</v>
      </c>
      <c r="G8" s="10">
        <f aca="true" t="shared" si="4" ref="G8:G22">E8-C8</f>
        <v>37591757</v>
      </c>
      <c r="H8" s="8">
        <v>0.182</v>
      </c>
      <c r="I8" s="11">
        <v>113435634</v>
      </c>
      <c r="J8" s="8">
        <f>I8/I7</f>
        <v>0.9240419597341527</v>
      </c>
      <c r="K8" s="11">
        <v>135027601</v>
      </c>
      <c r="L8" s="8">
        <f>K8/K7</f>
        <v>0.9260876665262502</v>
      </c>
      <c r="M8" s="10">
        <f aca="true" t="shared" si="5" ref="M8:M22">K8-I8</f>
        <v>21591967</v>
      </c>
      <c r="N8" s="8">
        <v>0.19</v>
      </c>
      <c r="O8" s="12">
        <v>93238365</v>
      </c>
      <c r="P8" s="8">
        <f>O8/O7</f>
        <v>0.7870415456416426</v>
      </c>
      <c r="Q8" s="12">
        <v>109238155</v>
      </c>
      <c r="R8" s="8">
        <f>Q8/Q7</f>
        <v>0.7723708345103691</v>
      </c>
      <c r="S8" s="10">
        <f aca="true" t="shared" si="6" ref="S8:S21">Q8-O8</f>
        <v>15999790</v>
      </c>
      <c r="T8" s="8">
        <v>0.172</v>
      </c>
      <c r="U8" s="10">
        <f t="shared" si="2"/>
        <v>20197269</v>
      </c>
      <c r="V8" s="10">
        <f t="shared" si="3"/>
        <v>25789446</v>
      </c>
    </row>
    <row r="9" spans="2:22" s="4" customFormat="1" ht="12.75">
      <c r="B9" s="25" t="s">
        <v>9</v>
      </c>
      <c r="C9" s="14">
        <f t="shared" si="0"/>
        <v>188428307</v>
      </c>
      <c r="D9" s="13">
        <f>C9/C8</f>
        <v>0.9117175257251398</v>
      </c>
      <c r="E9" s="14">
        <f t="shared" si="1"/>
        <v>219163714</v>
      </c>
      <c r="F9" s="13">
        <f>E9/E8</f>
        <v>0.8972347069394369</v>
      </c>
      <c r="G9" s="15">
        <f t="shared" si="4"/>
        <v>30735407</v>
      </c>
      <c r="H9" s="8">
        <v>0.163</v>
      </c>
      <c r="I9" s="16">
        <v>104620570</v>
      </c>
      <c r="J9" s="13">
        <f>I9/I8</f>
        <v>0.9222901685373399</v>
      </c>
      <c r="K9" s="16">
        <v>124147559</v>
      </c>
      <c r="L9" s="13">
        <f>K9/K8</f>
        <v>0.9194235702965647</v>
      </c>
      <c r="M9" s="15">
        <f t="shared" si="5"/>
        <v>19526989</v>
      </c>
      <c r="N9" s="8">
        <v>0.187</v>
      </c>
      <c r="O9" s="16">
        <v>83807737</v>
      </c>
      <c r="P9" s="13">
        <f>O9/O8</f>
        <v>0.8988546399328217</v>
      </c>
      <c r="Q9" s="16">
        <v>95016155</v>
      </c>
      <c r="R9" s="13">
        <f>Q9/Q8</f>
        <v>0.869807394678169</v>
      </c>
      <c r="S9" s="15">
        <f t="shared" si="6"/>
        <v>11208418</v>
      </c>
      <c r="T9" s="8">
        <v>0.134</v>
      </c>
      <c r="U9" s="15">
        <f t="shared" si="2"/>
        <v>20812833</v>
      </c>
      <c r="V9" s="15">
        <f t="shared" si="3"/>
        <v>29131404</v>
      </c>
    </row>
    <row r="10" spans="2:22" s="4" customFormat="1" ht="12.75">
      <c r="B10" s="25" t="s">
        <v>10</v>
      </c>
      <c r="C10" s="14">
        <f t="shared" si="0"/>
        <v>70865877</v>
      </c>
      <c r="D10" s="13">
        <f>C10/C8</f>
        <v>0.3428872395312775</v>
      </c>
      <c r="E10" s="14">
        <f t="shared" si="1"/>
        <v>82854163</v>
      </c>
      <c r="F10" s="13">
        <f>E10/E8</f>
        <v>0.3391968008810863</v>
      </c>
      <c r="G10" s="15">
        <f t="shared" si="4"/>
        <v>11988286</v>
      </c>
      <c r="H10" s="8">
        <v>0.169</v>
      </c>
      <c r="I10" s="16">
        <v>37698069</v>
      </c>
      <c r="J10" s="13">
        <f>I10/I8</f>
        <v>0.3323300418984743</v>
      </c>
      <c r="K10" s="16">
        <v>44896584</v>
      </c>
      <c r="L10" s="13">
        <f>K10/K8</f>
        <v>0.33249930878946743</v>
      </c>
      <c r="M10" s="15">
        <f t="shared" si="5"/>
        <v>7198515</v>
      </c>
      <c r="N10" s="8">
        <v>0.191</v>
      </c>
      <c r="O10" s="16">
        <v>33167808</v>
      </c>
      <c r="P10" s="13">
        <f>O10/O8</f>
        <v>0.3557313344136826</v>
      </c>
      <c r="Q10" s="16">
        <v>37957579</v>
      </c>
      <c r="R10" s="13">
        <f>Q10/Q8</f>
        <v>0.3474754677063156</v>
      </c>
      <c r="S10" s="15">
        <f t="shared" si="6"/>
        <v>4789771</v>
      </c>
      <c r="T10" s="8">
        <v>0.144</v>
      </c>
      <c r="U10" s="15">
        <f t="shared" si="2"/>
        <v>4530261</v>
      </c>
      <c r="V10" s="15">
        <f t="shared" si="3"/>
        <v>6939005</v>
      </c>
    </row>
    <row r="11" spans="2:22" s="4" customFormat="1" ht="12.75">
      <c r="B11" s="25" t="s">
        <v>11</v>
      </c>
      <c r="C11" s="14">
        <f t="shared" si="0"/>
        <v>16991617</v>
      </c>
      <c r="D11" s="13">
        <f>C11/C8</f>
        <v>0.0822145847189999</v>
      </c>
      <c r="E11" s="14">
        <f t="shared" si="1"/>
        <v>21395052</v>
      </c>
      <c r="F11" s="13">
        <f>E11/E8</f>
        <v>0.08758924030268082</v>
      </c>
      <c r="G11" s="15">
        <f t="shared" si="4"/>
        <v>4403435</v>
      </c>
      <c r="H11" s="8">
        <v>0.259</v>
      </c>
      <c r="I11" s="16">
        <v>10653923</v>
      </c>
      <c r="J11" s="13">
        <f>I11/I8</f>
        <v>0.09392042539295897</v>
      </c>
      <c r="K11" s="16">
        <v>13481618</v>
      </c>
      <c r="L11" s="13">
        <f>K11/K8</f>
        <v>0.09984342386413278</v>
      </c>
      <c r="M11" s="15">
        <f t="shared" si="5"/>
        <v>2827695</v>
      </c>
      <c r="N11" s="8">
        <v>0.265</v>
      </c>
      <c r="O11" s="16">
        <v>6337694</v>
      </c>
      <c r="P11" s="13">
        <f>O11/O8</f>
        <v>0.06797302805556489</v>
      </c>
      <c r="Q11" s="16">
        <v>7913434</v>
      </c>
      <c r="R11" s="13">
        <f>Q11/Q8</f>
        <v>0.072442032731146</v>
      </c>
      <c r="S11" s="15">
        <f t="shared" si="6"/>
        <v>1575740</v>
      </c>
      <c r="T11" s="8">
        <v>0.249</v>
      </c>
      <c r="U11" s="15">
        <f t="shared" si="2"/>
        <v>4316229</v>
      </c>
      <c r="V11" s="15">
        <f t="shared" si="3"/>
        <v>5568184</v>
      </c>
    </row>
    <row r="12" spans="2:22" s="5" customFormat="1" ht="12.75">
      <c r="B12" s="22" t="s">
        <v>12</v>
      </c>
      <c r="C12" s="9">
        <f t="shared" si="0"/>
        <v>12397928</v>
      </c>
      <c r="D12" s="8">
        <f>C12/C7</f>
        <v>0.05139524217907906</v>
      </c>
      <c r="E12" s="9">
        <f t="shared" si="1"/>
        <v>18816340</v>
      </c>
      <c r="F12" s="8">
        <f>E12/E7</f>
        <v>0.06550815530985792</v>
      </c>
      <c r="G12" s="10">
        <f t="shared" si="4"/>
        <v>6418412</v>
      </c>
      <c r="H12" s="8">
        <v>0.518</v>
      </c>
      <c r="I12" s="11">
        <v>4598000</v>
      </c>
      <c r="J12" s="8">
        <f>I12/I7</f>
        <v>0.037455116889086496</v>
      </c>
      <c r="K12" s="11">
        <v>6315082</v>
      </c>
      <c r="L12" s="8">
        <f>K12/K7</f>
        <v>0.043312030355200676</v>
      </c>
      <c r="M12" s="10">
        <f t="shared" si="5"/>
        <v>1717082</v>
      </c>
      <c r="N12" s="8">
        <v>0.373</v>
      </c>
      <c r="O12" s="11">
        <v>7799928</v>
      </c>
      <c r="P12" s="8">
        <f>O12/O7</f>
        <v>0.06584057312688318</v>
      </c>
      <c r="Q12" s="11">
        <v>12501258</v>
      </c>
      <c r="R12" s="8">
        <f>Q12/Q7</f>
        <v>0.08839042616464392</v>
      </c>
      <c r="S12" s="10">
        <f t="shared" si="6"/>
        <v>4701330</v>
      </c>
      <c r="T12" s="8">
        <v>0.602</v>
      </c>
      <c r="U12" s="10">
        <f t="shared" si="2"/>
        <v>-3201928</v>
      </c>
      <c r="V12" s="10">
        <f t="shared" si="3"/>
        <v>-6186176</v>
      </c>
    </row>
    <row r="13" spans="2:22" s="4" customFormat="1" ht="12.75">
      <c r="B13" s="25" t="s">
        <v>13</v>
      </c>
      <c r="C13" s="14">
        <f t="shared" si="0"/>
        <v>1896883</v>
      </c>
      <c r="D13" s="13">
        <f>C13/C12</f>
        <v>0.15300000129053823</v>
      </c>
      <c r="E13" s="14">
        <f t="shared" si="1"/>
        <v>2595774</v>
      </c>
      <c r="F13" s="13">
        <f>E13/E12</f>
        <v>0.13795318324392522</v>
      </c>
      <c r="G13" s="15">
        <f t="shared" si="4"/>
        <v>698891</v>
      </c>
      <c r="H13" s="8">
        <v>0.368</v>
      </c>
      <c r="I13" s="16">
        <v>1189662</v>
      </c>
      <c r="J13" s="13">
        <f>I13/I12</f>
        <v>0.25873466724662897</v>
      </c>
      <c r="K13" s="16">
        <v>1501785</v>
      </c>
      <c r="L13" s="13">
        <f>K13/K12</f>
        <v>0.23780926360101104</v>
      </c>
      <c r="M13" s="15">
        <f t="shared" si="5"/>
        <v>312123</v>
      </c>
      <c r="N13" s="8">
        <v>0.262</v>
      </c>
      <c r="O13" s="16">
        <v>707221</v>
      </c>
      <c r="P13" s="13">
        <f>O13/O12</f>
        <v>0.09067019593001371</v>
      </c>
      <c r="Q13" s="16">
        <v>1093989</v>
      </c>
      <c r="R13" s="13">
        <f>Q13/Q12</f>
        <v>0.08751031296210349</v>
      </c>
      <c r="S13" s="15">
        <f t="shared" si="6"/>
        <v>386768</v>
      </c>
      <c r="T13" s="8">
        <v>0.547</v>
      </c>
      <c r="U13" s="15">
        <f t="shared" si="2"/>
        <v>482441</v>
      </c>
      <c r="V13" s="15">
        <f t="shared" si="3"/>
        <v>407796</v>
      </c>
    </row>
    <row r="14" spans="2:22" s="4" customFormat="1" ht="12.75">
      <c r="B14" s="25" t="s">
        <v>14</v>
      </c>
      <c r="C14" s="14">
        <f t="shared" si="0"/>
        <v>8499511</v>
      </c>
      <c r="D14" s="13">
        <f>C14/C12</f>
        <v>0.6855589901796494</v>
      </c>
      <c r="E14" s="14">
        <f t="shared" si="1"/>
        <v>13095795</v>
      </c>
      <c r="F14" s="13">
        <f>E14/E12</f>
        <v>0.6959799302095945</v>
      </c>
      <c r="G14" s="15">
        <f t="shared" si="4"/>
        <v>4596284</v>
      </c>
      <c r="H14" s="8">
        <v>0.541</v>
      </c>
      <c r="I14" s="16">
        <v>2870412</v>
      </c>
      <c r="J14" s="13">
        <f>I14/I12</f>
        <v>0.6242740321879078</v>
      </c>
      <c r="K14" s="16">
        <v>4015959</v>
      </c>
      <c r="L14" s="13">
        <f>K14/K12</f>
        <v>0.6359314099167676</v>
      </c>
      <c r="M14" s="15">
        <f t="shared" si="5"/>
        <v>1145547</v>
      </c>
      <c r="N14" s="8">
        <v>0.399</v>
      </c>
      <c r="O14" s="16">
        <v>5629099</v>
      </c>
      <c r="P14" s="13">
        <f>O14/O12</f>
        <v>0.721686020691473</v>
      </c>
      <c r="Q14" s="16">
        <v>9079836</v>
      </c>
      <c r="R14" s="13">
        <f>Q14/Q12</f>
        <v>0.7263137837808002</v>
      </c>
      <c r="S14" s="15">
        <f t="shared" si="6"/>
        <v>3450737</v>
      </c>
      <c r="T14" s="8">
        <v>0.613</v>
      </c>
      <c r="U14" s="15">
        <f t="shared" si="2"/>
        <v>-2758687</v>
      </c>
      <c r="V14" s="15">
        <f t="shared" si="3"/>
        <v>-5063877</v>
      </c>
    </row>
    <row r="15" spans="2:22" s="5" customFormat="1" ht="12.75">
      <c r="B15" s="22" t="s">
        <v>15</v>
      </c>
      <c r="C15" s="9">
        <f t="shared" si="0"/>
        <v>25194572</v>
      </c>
      <c r="D15" s="8">
        <f>C15/C7</f>
        <v>0.104443349690226</v>
      </c>
      <c r="E15" s="9">
        <f t="shared" si="1"/>
        <v>32161149</v>
      </c>
      <c r="F15" s="8">
        <f>E15/E7</f>
        <v>0.11196744657226015</v>
      </c>
      <c r="G15" s="10">
        <f t="shared" si="4"/>
        <v>6966577</v>
      </c>
      <c r="H15" s="8">
        <v>0.277</v>
      </c>
      <c r="I15" s="11">
        <v>4764731</v>
      </c>
      <c r="J15" s="8">
        <f>I15/I7</f>
        <v>0.038813300685092214</v>
      </c>
      <c r="K15" s="11">
        <v>5404406</v>
      </c>
      <c r="L15" s="8">
        <f>K15/K7</f>
        <v>0.03706615317486434</v>
      </c>
      <c r="M15" s="10">
        <f t="shared" si="5"/>
        <v>639675</v>
      </c>
      <c r="N15" s="8">
        <v>0.134</v>
      </c>
      <c r="O15" s="11">
        <v>20429841</v>
      </c>
      <c r="P15" s="8">
        <f>O15/O7</f>
        <v>0.17245190472669703</v>
      </c>
      <c r="Q15" s="11">
        <v>26756743</v>
      </c>
      <c r="R15" s="8">
        <f>Q15/Q7</f>
        <v>0.18918415383058673</v>
      </c>
      <c r="S15" s="10">
        <f t="shared" si="6"/>
        <v>6326902</v>
      </c>
      <c r="T15" s="8">
        <v>0.31</v>
      </c>
      <c r="U15" s="10">
        <f t="shared" si="2"/>
        <v>-15665110</v>
      </c>
      <c r="V15" s="10">
        <f t="shared" si="3"/>
        <v>-21352337</v>
      </c>
    </row>
    <row r="16" spans="2:22" s="4" customFormat="1" ht="12.75">
      <c r="B16" s="25" t="s">
        <v>16</v>
      </c>
      <c r="C16" s="14">
        <f>I16+O16</f>
        <v>9950995</v>
      </c>
      <c r="D16" s="13">
        <f>C16/C15</f>
        <v>0.3949658283538216</v>
      </c>
      <c r="E16" s="14">
        <f>K16+Q16</f>
        <v>13098036</v>
      </c>
      <c r="F16" s="13">
        <f>E16/E15</f>
        <v>0.4072626882826854</v>
      </c>
      <c r="G16" s="15">
        <f t="shared" si="4"/>
        <v>3147041</v>
      </c>
      <c r="H16" s="8">
        <v>0.316</v>
      </c>
      <c r="I16" s="14">
        <v>698724</v>
      </c>
      <c r="J16" s="13">
        <f>I16/I15</f>
        <v>0.1466450047232467</v>
      </c>
      <c r="K16" s="14">
        <v>777381</v>
      </c>
      <c r="L16" s="13">
        <f>K16/K15</f>
        <v>0.1438420799621642</v>
      </c>
      <c r="M16" s="15">
        <f t="shared" si="5"/>
        <v>78657</v>
      </c>
      <c r="N16" s="8">
        <v>0.113</v>
      </c>
      <c r="O16" s="14">
        <v>9252271</v>
      </c>
      <c r="P16" s="13">
        <f>O16/O15</f>
        <v>0.4528802255485003</v>
      </c>
      <c r="Q16" s="14">
        <v>12320655</v>
      </c>
      <c r="R16" s="13">
        <f>Q16/Q15</f>
        <v>0.46046916098868984</v>
      </c>
      <c r="S16" s="15">
        <f>Q16-O16</f>
        <v>3068384</v>
      </c>
      <c r="T16" s="8">
        <v>0.332</v>
      </c>
      <c r="U16" s="15">
        <f>I16-O16</f>
        <v>-8553547</v>
      </c>
      <c r="V16" s="15">
        <f>K16-Q16</f>
        <v>-11543274</v>
      </c>
    </row>
    <row r="17" spans="2:22" s="4" customFormat="1" ht="12.75">
      <c r="B17" s="25" t="s">
        <v>17</v>
      </c>
      <c r="C17" s="14">
        <f t="shared" si="0"/>
        <v>4362783</v>
      </c>
      <c r="D17" s="13">
        <f>C17/C15</f>
        <v>0.17316360841533646</v>
      </c>
      <c r="E17" s="14">
        <f t="shared" si="1"/>
        <v>5233737</v>
      </c>
      <c r="F17" s="13">
        <f>E17/E15</f>
        <v>0.16273476423370323</v>
      </c>
      <c r="G17" s="15">
        <f t="shared" si="4"/>
        <v>870954</v>
      </c>
      <c r="H17" s="8">
        <v>0.2</v>
      </c>
      <c r="I17" s="16">
        <v>500485</v>
      </c>
      <c r="J17" s="13">
        <f>I17/I15</f>
        <v>0.10503950800160597</v>
      </c>
      <c r="K17" s="14">
        <v>549776</v>
      </c>
      <c r="L17" s="13">
        <f>K17/K15</f>
        <v>0.1017273683731385</v>
      </c>
      <c r="M17" s="15">
        <f t="shared" si="5"/>
        <v>49291</v>
      </c>
      <c r="N17" s="8">
        <v>0.098</v>
      </c>
      <c r="O17" s="14">
        <v>3862298</v>
      </c>
      <c r="P17" s="13">
        <f>O17/O15</f>
        <v>0.18905178948774</v>
      </c>
      <c r="Q17" s="14">
        <v>4683961</v>
      </c>
      <c r="R17" s="13">
        <f>Q17/Q15</f>
        <v>0.17505721828699405</v>
      </c>
      <c r="S17" s="15">
        <f t="shared" si="6"/>
        <v>821663</v>
      </c>
      <c r="T17" s="8">
        <v>0.213</v>
      </c>
      <c r="U17" s="15">
        <f t="shared" si="2"/>
        <v>-3361813</v>
      </c>
      <c r="V17" s="15">
        <f t="shared" si="3"/>
        <v>-4134185</v>
      </c>
    </row>
    <row r="18" spans="2:22" s="6" customFormat="1" ht="12.75">
      <c r="B18" s="26" t="s">
        <v>18</v>
      </c>
      <c r="C18" s="9">
        <f t="shared" si="0"/>
        <v>7139157</v>
      </c>
      <c r="D18" s="17">
        <f>C18/C7</f>
        <v>0.029595163237717426</v>
      </c>
      <c r="E18" s="9">
        <f t="shared" si="1"/>
        <v>7935917</v>
      </c>
      <c r="F18" s="17">
        <f>E18/E7</f>
        <v>0.02762850178951601</v>
      </c>
      <c r="G18" s="9">
        <f t="shared" si="4"/>
        <v>796760</v>
      </c>
      <c r="H18" s="8">
        <v>0.112</v>
      </c>
      <c r="I18" s="11">
        <v>3297900</v>
      </c>
      <c r="J18" s="17">
        <f>I18/I7</f>
        <v>0.026864556326341528</v>
      </c>
      <c r="K18" s="11">
        <v>3609398</v>
      </c>
      <c r="L18" s="17">
        <f>K18/K7</f>
        <v>0.02475507930696713</v>
      </c>
      <c r="M18" s="9">
        <f t="shared" si="5"/>
        <v>311498</v>
      </c>
      <c r="N18" s="8">
        <v>0.094</v>
      </c>
      <c r="O18" s="11">
        <v>3841257</v>
      </c>
      <c r="P18" s="17">
        <f>O18/O7</f>
        <v>0.032424730383107635</v>
      </c>
      <c r="Q18" s="11">
        <v>4326519</v>
      </c>
      <c r="R18" s="17">
        <f>Q18/Q7</f>
        <v>0.030590750004473873</v>
      </c>
      <c r="S18" s="9">
        <f t="shared" si="6"/>
        <v>485262</v>
      </c>
      <c r="T18" s="8">
        <v>0.126</v>
      </c>
      <c r="U18" s="9">
        <f t="shared" si="2"/>
        <v>-543357</v>
      </c>
      <c r="V18" s="9">
        <f t="shared" si="3"/>
        <v>-717121</v>
      </c>
    </row>
    <row r="19" spans="2:22" s="4" customFormat="1" ht="12.75">
      <c r="B19" s="25" t="s">
        <v>19</v>
      </c>
      <c r="C19" s="14">
        <f t="shared" si="0"/>
        <v>5036281</v>
      </c>
      <c r="D19" s="13">
        <f>C19/C18</f>
        <v>0.7054447745020875</v>
      </c>
      <c r="E19" s="14">
        <f t="shared" si="1"/>
        <v>5471237</v>
      </c>
      <c r="F19" s="13">
        <f>E19/E18</f>
        <v>0.6894271953701129</v>
      </c>
      <c r="G19" s="15">
        <f t="shared" si="4"/>
        <v>434956</v>
      </c>
      <c r="H19" s="8">
        <v>0.086</v>
      </c>
      <c r="I19" s="14">
        <v>2366780</v>
      </c>
      <c r="J19" s="13">
        <f>I19/I18</f>
        <v>0.7176627550865703</v>
      </c>
      <c r="K19" s="14">
        <v>2546799</v>
      </c>
      <c r="L19" s="13">
        <f>K19/K18</f>
        <v>0.7056021530460204</v>
      </c>
      <c r="M19" s="15">
        <f t="shared" si="5"/>
        <v>180019</v>
      </c>
      <c r="N19" s="8">
        <v>0.076</v>
      </c>
      <c r="O19" s="14">
        <v>2669501</v>
      </c>
      <c r="P19" s="13">
        <f>O19/O18</f>
        <v>0.6949550628869664</v>
      </c>
      <c r="Q19" s="14">
        <v>2924438</v>
      </c>
      <c r="R19" s="13">
        <f>Q19/Q18</f>
        <v>0.6759332387076077</v>
      </c>
      <c r="S19" s="15">
        <f t="shared" si="6"/>
        <v>254937</v>
      </c>
      <c r="T19" s="8">
        <v>0.095</v>
      </c>
      <c r="U19" s="15">
        <f t="shared" si="2"/>
        <v>-302721</v>
      </c>
      <c r="V19" s="15">
        <f t="shared" si="3"/>
        <v>-377639</v>
      </c>
    </row>
    <row r="20" spans="2:22" s="4" customFormat="1" ht="12.75">
      <c r="B20" s="25" t="s">
        <v>20</v>
      </c>
      <c r="C20" s="14">
        <f t="shared" si="0"/>
        <v>510317</v>
      </c>
      <c r="D20" s="13">
        <f>C20/C18</f>
        <v>0.07148140879938626</v>
      </c>
      <c r="E20" s="14">
        <f t="shared" si="1"/>
        <v>543913</v>
      </c>
      <c r="F20" s="13">
        <f>E20/E18</f>
        <v>0.06853814121291843</v>
      </c>
      <c r="G20" s="15">
        <f t="shared" si="4"/>
        <v>33596</v>
      </c>
      <c r="H20" s="8">
        <v>0.066</v>
      </c>
      <c r="I20" s="14">
        <v>156659</v>
      </c>
      <c r="J20" s="13">
        <f>I20/I18</f>
        <v>0.04750265320355378</v>
      </c>
      <c r="K20" s="14">
        <v>195338</v>
      </c>
      <c r="L20" s="13">
        <f>K20/K18</f>
        <v>0.05411927418367273</v>
      </c>
      <c r="M20" s="15">
        <f t="shared" si="5"/>
        <v>38679</v>
      </c>
      <c r="N20" s="8">
        <v>0.247</v>
      </c>
      <c r="O20" s="14">
        <v>353658</v>
      </c>
      <c r="P20" s="13">
        <f>O20/O18</f>
        <v>0.09206829951757979</v>
      </c>
      <c r="Q20" s="14">
        <v>348575</v>
      </c>
      <c r="R20" s="13">
        <f>Q20/Q18</f>
        <v>0.08056707944654813</v>
      </c>
      <c r="S20" s="15">
        <f t="shared" si="6"/>
        <v>-5083</v>
      </c>
      <c r="T20" s="8">
        <v>-0.014</v>
      </c>
      <c r="U20" s="15">
        <f t="shared" si="2"/>
        <v>-196999</v>
      </c>
      <c r="V20" s="15">
        <f t="shared" si="3"/>
        <v>-153237</v>
      </c>
    </row>
    <row r="21" spans="2:22" s="5" customFormat="1" ht="12.75">
      <c r="B21" s="22" t="s">
        <v>21</v>
      </c>
      <c r="C21" s="9">
        <f t="shared" si="0"/>
        <v>1593415</v>
      </c>
      <c r="D21" s="8">
        <f>C21/C7</f>
        <v>0.006605454541821606</v>
      </c>
      <c r="E21" s="9">
        <f t="shared" si="1"/>
        <v>1759821</v>
      </c>
      <c r="F21" s="8">
        <f>E21/E7</f>
        <v>0.006126729607646836</v>
      </c>
      <c r="G21" s="10">
        <f t="shared" si="4"/>
        <v>166406</v>
      </c>
      <c r="H21" s="8">
        <v>0.104</v>
      </c>
      <c r="I21" s="11">
        <v>928622</v>
      </c>
      <c r="J21" s="8">
        <f>I21/I7</f>
        <v>0.007564516214827594</v>
      </c>
      <c r="K21" s="11">
        <v>1114892</v>
      </c>
      <c r="L21" s="8">
        <f>K21/K7</f>
        <v>0.00764649392466644</v>
      </c>
      <c r="M21" s="10">
        <f t="shared" si="5"/>
        <v>186270</v>
      </c>
      <c r="N21" s="8">
        <v>0.201</v>
      </c>
      <c r="O21" s="11">
        <v>664793</v>
      </c>
      <c r="P21" s="8">
        <f>O21/O7</f>
        <v>0.005611635406216577</v>
      </c>
      <c r="Q21" s="11">
        <v>644929</v>
      </c>
      <c r="R21" s="8">
        <f>Q21/Q7</f>
        <v>0.004559985015583043</v>
      </c>
      <c r="S21" s="10">
        <f t="shared" si="6"/>
        <v>-19864</v>
      </c>
      <c r="T21" s="8">
        <v>-0.03</v>
      </c>
      <c r="U21" s="10">
        <f t="shared" si="2"/>
        <v>263829</v>
      </c>
      <c r="V21" s="10">
        <f t="shared" si="3"/>
        <v>469963</v>
      </c>
    </row>
    <row r="22" spans="2:22" s="5" customFormat="1" ht="33" customHeight="1">
      <c r="B22" s="27" t="s">
        <v>22</v>
      </c>
      <c r="C22" s="9">
        <f t="shared" si="0"/>
        <v>403490</v>
      </c>
      <c r="D22" s="8">
        <f>C22/C7</f>
        <v>0.0016726558072313867</v>
      </c>
      <c r="E22" s="9">
        <f t="shared" si="1"/>
        <v>511031</v>
      </c>
      <c r="F22" s="8">
        <f>E22/E7</f>
        <v>0.0017791291035425592</v>
      </c>
      <c r="G22" s="10">
        <f t="shared" si="4"/>
        <v>107541</v>
      </c>
      <c r="H22" s="8">
        <v>0.267</v>
      </c>
      <c r="I22" s="11">
        <v>278613</v>
      </c>
      <c r="J22" s="8">
        <f>I22/I7</f>
        <v>0.002269569917750991</v>
      </c>
      <c r="K22" s="11">
        <v>346411</v>
      </c>
      <c r="L22" s="8">
        <f>K22/K7</f>
        <v>0.0023758620628165114</v>
      </c>
      <c r="M22" s="10">
        <f t="shared" si="5"/>
        <v>67798</v>
      </c>
      <c r="N22" s="8">
        <v>0.243</v>
      </c>
      <c r="O22" s="11">
        <v>124877</v>
      </c>
      <c r="P22" s="8">
        <f>O22/O7</f>
        <v>0.001054108864897957</v>
      </c>
      <c r="Q22" s="11">
        <v>164620</v>
      </c>
      <c r="R22" s="8">
        <f>Q22/Q7</f>
        <v>0.0011639494165486132</v>
      </c>
      <c r="S22" s="10">
        <f>Q22-O22</f>
        <v>39743</v>
      </c>
      <c r="T22" s="8">
        <v>0.318</v>
      </c>
      <c r="U22" s="10">
        <f t="shared" si="2"/>
        <v>153736</v>
      </c>
      <c r="V22" s="10">
        <f t="shared" si="3"/>
        <v>181791</v>
      </c>
    </row>
    <row r="24" spans="7:20" ht="12.75">
      <c r="G24" s="18"/>
      <c r="I24" s="20"/>
      <c r="K24" s="20"/>
      <c r="R24" s="19"/>
      <c r="S24" s="19"/>
      <c r="T24" s="19"/>
    </row>
    <row r="25" spans="7:20" ht="12.75">
      <c r="G25" s="18"/>
      <c r="M25" s="21"/>
      <c r="R25" s="19"/>
      <c r="S25" s="19"/>
      <c r="T25" s="19"/>
    </row>
    <row r="26" spans="7:20" ht="12.75">
      <c r="G26" s="18"/>
      <c r="M26" s="21"/>
      <c r="R26" s="19"/>
      <c r="S26" s="19"/>
      <c r="T26" s="19"/>
    </row>
    <row r="27" ht="12.75">
      <c r="G27" s="18"/>
    </row>
    <row r="28" ht="12.75">
      <c r="G28" s="18"/>
    </row>
  </sheetData>
  <sheetProtection/>
  <mergeCells count="9">
    <mergeCell ref="U1:V1"/>
    <mergeCell ref="B2:V2"/>
    <mergeCell ref="B3:V3"/>
    <mergeCell ref="B4:V4"/>
    <mergeCell ref="U5:V5"/>
    <mergeCell ref="B5:B6"/>
    <mergeCell ref="C5:H5"/>
    <mergeCell ref="I5:N5"/>
    <mergeCell ref="O5:T5"/>
  </mergeCells>
  <printOptions/>
  <pageMargins left="0.17" right="0.2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helen</cp:lastModifiedBy>
  <cp:lastPrinted>2009-02-17T10:34:52Z</cp:lastPrinted>
  <dcterms:created xsi:type="dcterms:W3CDTF">2008-01-14T11:22:01Z</dcterms:created>
  <dcterms:modified xsi:type="dcterms:W3CDTF">2009-04-13T17:20:54Z</dcterms:modified>
  <cp:category/>
  <cp:version/>
  <cp:contentType/>
  <cp:contentStatus/>
</cp:coreProperties>
</file>