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<sst xmlns="http://schemas.openxmlformats.org/spreadsheetml/2006/main" count="275" uniqueCount="115">
  <si>
    <t>Найменування продукції</t>
  </si>
  <si>
    <t xml:space="preserve">Обсяги квоти </t>
  </si>
  <si>
    <t>Залишок квоти</t>
  </si>
  <si>
    <t>Використання квоти в %</t>
  </si>
  <si>
    <t>Один.вим.</t>
  </si>
  <si>
    <t>тис.тонн</t>
  </si>
  <si>
    <t>з Республіки Польща</t>
  </si>
  <si>
    <t>з Російської Федерації</t>
  </si>
  <si>
    <t>тонн</t>
  </si>
  <si>
    <t>з Словацької Республіки</t>
  </si>
  <si>
    <t>з Королівства Бельгия</t>
  </si>
  <si>
    <t>з Федеративної Республіки Німеччина</t>
  </si>
  <si>
    <t>з Королівства Іспанія</t>
  </si>
  <si>
    <t xml:space="preserve">в т.ч :          1 півріччя </t>
  </si>
  <si>
    <t>кг</t>
  </si>
  <si>
    <t xml:space="preserve">грамів </t>
  </si>
  <si>
    <t>Баранина або козлятина, свіжа, охолоджена або морожена  (код згідно з УКТЗЕД  0204 )</t>
  </si>
  <si>
    <t>Плоди сушені, крім тих, що включені до товарних позицій 0801 - 0806; суміші з сушених плодів або горіхів цієї групи  (код згідно з УКТЗЕД 0813  )</t>
  </si>
  <si>
    <t>Перець роду Piper; стручковий перець роду Capsicum або роду Pimenta, сушений, подрібнений або розмелений  (код згідно з УКТЗЕД  0904  )</t>
  </si>
  <si>
    <t>Рослини, частини рослин, насіння та плоди, використовувані головним чином у парфумерії, медицині, для боротьби з комахами, паразитами тощо, свіжі або сушені, порізані або непорізані, подрібнені або неподрібнені, розмелені або нерозмелені (код згідно з УКТЗЕД  1211 90 )</t>
  </si>
  <si>
    <t>Шоколад та інші готові харчові продукти з вмістом какао  (код згідно з УКТЗЕД   1806  )</t>
  </si>
  <si>
    <t>Готові харчові вироби, одержані з зерна хлібних злаків, за допомогою оброблення здуванням або смаженням (наприклад, кукурудзяні пластівці); хлібні злаки (крім кукурудзи) у вигляді пластівців, гранул чи оброблених іншим способом (за винятком борошна і круп), попередньо проварені або приготовлені іншим способом, не включені до інших угруповань  (код згідно з УКТЗЕД  1904)</t>
  </si>
  <si>
    <t>Печиво солодке сухе; вафлі та вафельні облатки (код згідно з УКТЗЕД  1905 30  )</t>
  </si>
  <si>
    <t>Овочі, плоди та інші їстівні частини рослин, приготовлені або консервовані з доданням оцту чи оцтової кислоти  (код згідно з УКТЗЕД  2001)</t>
  </si>
  <si>
    <t>Томати, приготовлені або консервовані без додання оцту чи оцтової кислоти (код згідно з УКТЗЕД  2002  )</t>
  </si>
  <si>
    <t>Варення, желе, мармелади, фруктові пюре та пасти плодово-ягідні, які пройшли теплове оброблення, з доданням або без додання цукру чи інших підсолоджувальних речовин  (код згідно з УКТЗЕД  2007)</t>
  </si>
  <si>
    <t>літрів</t>
  </si>
  <si>
    <t>Спиртові напої (код згідно з УКТЗЕД  2208 90 )</t>
  </si>
  <si>
    <t>Оцет харчовий та його замінники, одержані з оцтової кислоти (код згідно з УКТЗЕД  2209 00  )</t>
  </si>
  <si>
    <t>Використання квоти   (з урахув.заявок )</t>
  </si>
  <si>
    <t>Використання квоти (з урахув.заявок)</t>
  </si>
  <si>
    <t>Використання квоти  (з урахув.заявок )</t>
  </si>
  <si>
    <t>труби для нафто- і газопроводів прямошовні, виготовлені методом дугового зварювання під флюсом, зовн.діаметром 1420 мм із сталі з тимчасовим опором розриву 565 МПА і більше (код згідно з УКТЗЕД   7305 11 0000)</t>
  </si>
  <si>
    <t>Труби з чорних металів до Російської Федерації в т.ч:</t>
  </si>
  <si>
    <t xml:space="preserve">  2 півріччя </t>
  </si>
  <si>
    <t>Шприці (код згідно з УКТЗЕД 9018 31 10 00) - всього</t>
  </si>
  <si>
    <t xml:space="preserve"> 2 півріччя </t>
  </si>
  <si>
    <t xml:space="preserve">труби з чорних металів -код згідно з УКТЗЕД  7304; 7305; 7306(крім 7304 41 900, 7304 49 9100,   7305 11 0000) </t>
  </si>
  <si>
    <t>труби, трубки і профілі порожнисті, безшовні з заліза або сталі(крім чавунного литва)холоднотягнуті або холоднокатані(обтиснені у холодному стані):-інші ( код згідно УКТ ЗЕД 7304 41 9000); труби, трубки і профілі порожнисті, безшовні з заліза або сталі (крім чавунного литва):-інші:зовнішнім діаметром не більш як 406,4 мм (код згідно УКТ ЗЕД 7304 49 9100)</t>
  </si>
  <si>
    <t>в т.ч :          1 півріччя (22.06.2004 - 21.12.2004 )</t>
  </si>
  <si>
    <t>2 півріччя ( 22.12.2004 - 21.06.2005)</t>
  </si>
  <si>
    <t>7.Постанова КМУ від 15.10..2004 № 1357 " Про внесення змін до постанови Кабінету Міністрів України від 24 грудня 2003 р.№ 1996"</t>
  </si>
  <si>
    <t xml:space="preserve">Перелік товарів, експорт яких з Македонської Республіки підлягає ліцензуванню у 2004 році 
</t>
  </si>
  <si>
    <t>Обсяги квоти 4-го кварталу</t>
  </si>
  <si>
    <t>Яловичина, свіжа або охолоджена. Яловичина, морожена  (код згідно з УКТЗЕД  02010202 )</t>
  </si>
  <si>
    <t>Свинина морожена (код згідно з УКТЗЕД  0203 21, 0203 22, 0203 29 )</t>
  </si>
  <si>
    <t>Молоко та вершки, згущені або з доданням цукру чи інших підсолоджувальних речовин (код згідно з УКТЗЕД  0402)</t>
  </si>
  <si>
    <t>Ячмінь кормовий  (код згідно з УКТЗЕД 1003009000  )</t>
  </si>
  <si>
    <t>Кукурудза  (код згідно з УКТЗЕД  1005900000  )</t>
  </si>
  <si>
    <t>Цукор-сирець з цукрових буряків, без додання ароматичних речовин або барвників (код згідно з УКТЗЕД  1701 12  )</t>
  </si>
  <si>
    <t>Води,включаючи природні або штучні мінеральні,газовані, без додання цукру чи підсолоджувальних або ароматизувальних речовин, лід та сніг (код згідно з УКТЗЕД  2201  )</t>
  </si>
  <si>
    <t>Олія соняшникова або сафлорова неочищена (сира) (код згідно з УКТЗЕД  1512 11 )</t>
  </si>
  <si>
    <t>Кондитерські вироби з цукру (включаючи білий шоколад) без вмісту какао (код згідно з УКТЗЕД   1704  )</t>
  </si>
  <si>
    <t>Варення, желе, мармелади, фруктові пюре та пасти плодово-ягідні, які пройшли теплове обробку, з доданням або без додання цукру чи інших підсолоджувальних речовин  (код згідно з УКТЗЕД  2007 99)</t>
  </si>
  <si>
    <t>Рішення Міжвідомчої комісії з міжнародної торгівлі від 08.06.2001. № СП - 17/2001/52-44 " Про застосування спеціальних заходів щодо імпорту в Україну шприців з голками чи без голок з пластмасових матеріалів походженням з  Російської Федерації, Словацької Республіки, Королівства Бельгії, Республіки Польща, Федеративної Республіки Німеччина та Королівства Іспанія" ( період застосування з 22.06.2001 по 21.06.2005)</t>
  </si>
  <si>
    <t xml:space="preserve">Угода між Урядом України та ЄС Про торгівлю деякими сталеливарними виробами від </t>
  </si>
  <si>
    <t>Інші овочі, приготовлені або консервовані без додання оцту чи оцтової кислоти, неморожені, крім продуктів товарної позиції 2006 (код згідно з УКТЗЕД  2005  )</t>
  </si>
  <si>
    <t xml:space="preserve">Використання імпортних квот </t>
  </si>
  <si>
    <t xml:space="preserve">Використання експортних квот </t>
  </si>
  <si>
    <t>Угода про регулювання поставок плоского холоднокатаного прокату походженням з України на митну територію Російської Федерації, постанова Кабінету Міністрів України від 25.07.2007 № 968 *</t>
  </si>
  <si>
    <t>Угода про регулювання поставок прутків для армування залізобетонних конструкцій походженням з України на митну територію Російської Федерації, постанова Кабінету Міністрів України від 19.09.2007 № 1139*</t>
  </si>
  <si>
    <t>Плоский холоднокатаний  прокат  (код згідно з УКТЗЕД 7209150000, 7209169000, 7209179000,7209189100, 7209189900,7209250000,7209269000,7209279000,7209289000,7209901000,7209909000, 7209901000,7209909000, 7211231000, 7211235100, 7211239900, 7211231000, 7211235100,7211239900,7211292000,7211295000,7211299000,7211901100,7211901900,7211909000, 7211901100,7211901900, 7211909000, 7225500000,7226921000, 7226929000).</t>
  </si>
  <si>
    <t>Прутки для армування залізобетонних конструкцій  (код згідно з УКТЗЕД 7213100000, 7213911000,7213914100,7213914900,7213917000,7214200000,7214991000,7214993900,7227200000,7227909500,7228201000,7228209100,7228206000,7228306900,7228308900,7228608900)</t>
  </si>
  <si>
    <t>Золото (включаючи золото з  покриттям із платини) необроблене, напівоброблене або у вигляді порошку (крім банківських металів)(код згідно з УКТЗЕД  7108 )</t>
  </si>
  <si>
    <t xml:space="preserve">Використання квоти   </t>
  </si>
  <si>
    <t>Труби із сталі безшовні обсадні та насосно-компресорні з зовнішнім діаметром не більше як 406,4 мм (код згідно з УКТЗЕД 7304 29 11 00) - всього</t>
  </si>
  <si>
    <t xml:space="preserve">в тому числі :         </t>
  </si>
  <si>
    <t>з Австрії</t>
  </si>
  <si>
    <t>з Польщі</t>
  </si>
  <si>
    <t>з Румунії</t>
  </si>
  <si>
    <t>з Словаччини</t>
  </si>
  <si>
    <t>з Індії</t>
  </si>
  <si>
    <t>з КНР</t>
  </si>
  <si>
    <t>з інших країн</t>
  </si>
  <si>
    <t>Рішення Міжвідомчої комісії з міжнародної торгівлі від 23.07.2008. №СП - 182/2008/143-31 " Про застосування спеціальних заходів щодо імпорту в Україну труб сталевих безшовних обсадних і насосно-компресорних незалежно від країни походження та експорту ( період застосування з 01.10.2008 по 30.09.2011)*</t>
  </si>
  <si>
    <t xml:space="preserve">Перелік товарів, імпорт яких з Республіки  Македонія підлягає ліцензуванню в рамках тарифної квоти відповідно до положень Угоди про вільну торгівлю між Україною та Республікою Македонія
</t>
  </si>
  <si>
    <t>Перець роду Capsicum або роду Pimenta  (код згідно з УКТЗЕД  0709 60  )</t>
  </si>
  <si>
    <t>Овочі сушені, цілі, нарізані шматками, скибками, подрібнені чи у виглядіпорошку, але без будь-якої подальшої обробки (код згідно з УКТЗЕД  0712)</t>
  </si>
  <si>
    <t>Кондитерські вироби з цукру (включаючи білий шоколад), без вмісту какао (код згідно з УКТЗЕД  1704  )</t>
  </si>
  <si>
    <t>Печиво солодке сухе; вафлі та вафельні облатки (код згідно з УКТЗЕД  1905 31, 1905 32  )</t>
  </si>
  <si>
    <t>Плоди,горіхи та інші їстівні частини рослин, приготовлені або консервовані іншим способом, з доданням або без додання цукру чи інших підсолоджувальних речовин або спирту, не включені до інших угруповань (код згідно з УКТЗЕД  2008  )</t>
  </si>
  <si>
    <t>Соки з плодів  (включаючи виноградне сусло) або соки овочеві незброджені, без додання спирту, з доданням або без додання цукру чи інших підсолоджувальних речовин (код згідно з УКТЗЕД  2009  )</t>
  </si>
  <si>
    <t>Продукти для приготування соусів та готові соуси; смакові добавки та приправи з різних складників; порошок гірчиці та готова гірчиця  (код згідно з УКТЗЕД  2103 )</t>
  </si>
  <si>
    <t>Вина виноградні, включаючи вина кріплені, сусло виноградне, крім того, що включено до товарної позиції 2009(код згідно з УКТЗЕД  2204  )</t>
  </si>
  <si>
    <t>Спиртові дистиляти та спиртні напої, одержані  шляхом перегонки виноградного вина або вичавок винограду(код згідно з УКТЗЕД  2208 20 )</t>
  </si>
  <si>
    <t>Тютюн  з невідділеною середньою жилкою (код згідно з УКТЗЕД  2401 10  )</t>
  </si>
  <si>
    <t>* -річна квота - з 1 жовтня 2008 р. по 30 вересня 2009 р.</t>
  </si>
  <si>
    <t>Постанова Кабінету Міністрів України від 12.11.2008 №1002 "Про затвердження Порядку розподілу тарифної квоти на ввезення в Україну цукру-сирцю з тростини"</t>
  </si>
  <si>
    <t>* -річна квота - з 1 липня 2009 р. по 30 червня 2010 р.</t>
  </si>
  <si>
    <t>Обсяги квоти          ( 01.10.2009-30.09.2010)</t>
  </si>
  <si>
    <t xml:space="preserve"> Парагвай</t>
  </si>
  <si>
    <t>ВСЬОГО цукор-сирець тростинний (код згідно з УКТЗЕД  1701 11  )</t>
  </si>
  <si>
    <t>Інші країни-постачальники</t>
  </si>
  <si>
    <t>Срібло (включаючи срібло з  покриттям із золота або платини)  у необробленому або напівобробленому вигляді, або у вигляді порошку (крім банківських металів) (код згідно з УКТЗЕД 7106)</t>
  </si>
  <si>
    <t>Відходи або брухт дорогоцінних металів чи металів, плакованих дорогоцінними металами;інші відходи або брухт з вмістом дорогоцінних металів чи сполук дорогоцінних металів, використовувані головним чином для добування дорогоцінних металів (код згідно з УКТЗЕД  7112)</t>
  </si>
  <si>
    <t xml:space="preserve">Постанова КМУ від 23.12.2009 № 1406 "Про затвердження переліків  товарів, експорт та імпорт яких підлягає ліцензуванню, та квот на 2010 році " </t>
  </si>
  <si>
    <t xml:space="preserve">*  квота - з 01 січня 2010р.  по 31 грудня 2010 р. </t>
  </si>
  <si>
    <t>Бразилія</t>
  </si>
  <si>
    <t>Колумбія</t>
  </si>
  <si>
    <t>Куба</t>
  </si>
  <si>
    <t>Сальвадор</t>
  </si>
  <si>
    <t>Гватемала</t>
  </si>
  <si>
    <t>Гайана</t>
  </si>
  <si>
    <t xml:space="preserve">Латвія </t>
  </si>
  <si>
    <t>Нікарагуа</t>
  </si>
  <si>
    <t>Перу</t>
  </si>
  <si>
    <t>Південно-Африканська Республіка</t>
  </si>
  <si>
    <t>Швейцарія</t>
  </si>
  <si>
    <t>Таїланд</t>
  </si>
  <si>
    <t>Сполучені Штати Америки</t>
  </si>
  <si>
    <t>Данія</t>
  </si>
  <si>
    <t>Нідерланди</t>
  </si>
  <si>
    <t>Найменування продукції та країни постачальниці</t>
  </si>
  <si>
    <t>Нові країни-постачальниці</t>
  </si>
  <si>
    <t>Інформація щодо стану використання експортно-імпортних квот у 2010 році, визначених відповідними  рішеннями Уряду та міжнародними угодами                                                                                                    станом на 01.05.2010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</si>
</sst>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%"/>
    <numFmt numFmtId="179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MS Sans Serif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wrapText="1"/>
    </xf>
    <xf numFmtId="173" fontId="9" fillId="0" borderId="0" xfId="0" applyNumberFormat="1" applyFont="1" applyFill="1" applyBorder="1" applyAlignment="1">
      <alignment horizontal="right"/>
    </xf>
    <xf numFmtId="10" fontId="9" fillId="0" borderId="0" xfId="19" applyNumberFormat="1" applyFont="1" applyFill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10" fontId="10" fillId="0" borderId="0" xfId="19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 indent="14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indent="8"/>
    </xf>
    <xf numFmtId="0" fontId="0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6.125" style="0" customWidth="1"/>
    <col min="2" max="2" width="47.625" style="0" customWidth="1"/>
    <col min="3" max="3" width="11.375" style="9" customWidth="1"/>
    <col min="4" max="4" width="16.00390625" style="0" customWidth="1"/>
    <col min="5" max="5" width="16.375" style="0" customWidth="1"/>
    <col min="6" max="6" width="14.625" style="0" customWidth="1"/>
    <col min="7" max="7" width="20.125" style="0" customWidth="1"/>
    <col min="10" max="10" width="9.25390625" style="0" customWidth="1"/>
  </cols>
  <sheetData>
    <row r="1" spans="1:9" ht="66" customHeight="1">
      <c r="A1" s="58" t="s">
        <v>114</v>
      </c>
      <c r="B1" s="58"/>
      <c r="C1" s="58"/>
      <c r="D1" s="58"/>
      <c r="E1" s="58"/>
      <c r="F1" s="58"/>
      <c r="G1" s="58"/>
      <c r="H1" s="1"/>
      <c r="I1" s="1"/>
    </row>
    <row r="2" spans="1:7" s="5" customFormat="1" ht="54.75" customHeight="1" hidden="1">
      <c r="A2" s="28" t="s">
        <v>0</v>
      </c>
      <c r="B2" s="59"/>
      <c r="C2" s="4" t="s">
        <v>4</v>
      </c>
      <c r="D2" s="4" t="s">
        <v>1</v>
      </c>
      <c r="E2" s="4" t="s">
        <v>29</v>
      </c>
      <c r="F2" s="4" t="s">
        <v>2</v>
      </c>
      <c r="G2" s="4" t="s">
        <v>3</v>
      </c>
    </row>
    <row r="3" spans="1:7" ht="51" customHeight="1" hidden="1">
      <c r="A3" s="60" t="s">
        <v>33</v>
      </c>
      <c r="B3" s="61"/>
      <c r="C3" s="2" t="s">
        <v>5</v>
      </c>
      <c r="D3" s="2">
        <f>SUM(D4:D6)</f>
        <v>715</v>
      </c>
      <c r="E3" s="2">
        <f>SUM(E4:E6)</f>
        <v>698.96</v>
      </c>
      <c r="F3" s="2">
        <f>D3-E3</f>
        <v>16.039999999999964</v>
      </c>
      <c r="G3" s="3">
        <f>E3/D3*100</f>
        <v>97.75664335664335</v>
      </c>
    </row>
    <row r="4" spans="1:7" ht="26.25" customHeight="1" hidden="1">
      <c r="A4" s="45" t="s">
        <v>37</v>
      </c>
      <c r="B4" s="45"/>
      <c r="C4" s="2" t="s">
        <v>5</v>
      </c>
      <c r="D4" s="2">
        <v>480.8</v>
      </c>
      <c r="E4" s="2">
        <v>466.28</v>
      </c>
      <c r="F4" s="2">
        <f>D4-E4</f>
        <v>14.520000000000039</v>
      </c>
      <c r="G4" s="3">
        <f>E4/D4*100</f>
        <v>96.9800332778702</v>
      </c>
    </row>
    <row r="5" spans="1:7" ht="26.25" customHeight="1" hidden="1">
      <c r="A5" s="45" t="s">
        <v>32</v>
      </c>
      <c r="B5" s="45"/>
      <c r="C5" s="2" t="s">
        <v>5</v>
      </c>
      <c r="D5" s="2">
        <v>230</v>
      </c>
      <c r="E5" s="2">
        <v>228.49</v>
      </c>
      <c r="F5" s="2">
        <f>D5-E5</f>
        <v>1.509999999999991</v>
      </c>
      <c r="G5" s="3">
        <f>E5/D5*100</f>
        <v>99.34347826086956</v>
      </c>
    </row>
    <row r="6" spans="1:7" ht="67.5" customHeight="1" hidden="1">
      <c r="A6" s="45" t="s">
        <v>38</v>
      </c>
      <c r="B6" s="45"/>
      <c r="C6" s="2" t="s">
        <v>5</v>
      </c>
      <c r="D6" s="2">
        <v>4.2</v>
      </c>
      <c r="E6" s="2">
        <v>4.19</v>
      </c>
      <c r="F6" s="2">
        <f>D6-E6</f>
        <v>0.009999999999999787</v>
      </c>
      <c r="G6" s="3">
        <f>E6/D6*100</f>
        <v>99.76190476190476</v>
      </c>
    </row>
    <row r="7" spans="1:7" ht="89.25" customHeight="1" hidden="1">
      <c r="A7" s="48" t="s">
        <v>55</v>
      </c>
      <c r="B7" s="49"/>
      <c r="C7" s="49"/>
      <c r="D7" s="49"/>
      <c r="E7" s="49"/>
      <c r="F7" s="49"/>
      <c r="G7" s="50"/>
    </row>
    <row r="8" spans="1:7" ht="41.25" customHeight="1">
      <c r="A8" s="54" t="s">
        <v>58</v>
      </c>
      <c r="B8" s="54"/>
      <c r="C8" s="54"/>
      <c r="D8" s="54"/>
      <c r="E8" s="54"/>
      <c r="F8" s="54"/>
      <c r="G8" s="54"/>
    </row>
    <row r="9" spans="1:7" s="5" customFormat="1" ht="30" customHeight="1">
      <c r="A9" s="37" t="s">
        <v>95</v>
      </c>
      <c r="B9" s="38"/>
      <c r="C9" s="38"/>
      <c r="D9" s="38"/>
      <c r="E9" s="38"/>
      <c r="F9" s="38"/>
      <c r="G9" s="39"/>
    </row>
    <row r="10" spans="1:7" ht="51" customHeight="1">
      <c r="A10" s="35" t="s">
        <v>0</v>
      </c>
      <c r="B10" s="35"/>
      <c r="C10" s="4" t="s">
        <v>4</v>
      </c>
      <c r="D10" s="4" t="s">
        <v>1</v>
      </c>
      <c r="E10" s="4" t="s">
        <v>64</v>
      </c>
      <c r="F10" s="4" t="s">
        <v>2</v>
      </c>
      <c r="G10" s="4" t="s">
        <v>3</v>
      </c>
    </row>
    <row r="11" spans="1:7" ht="67.5" customHeight="1">
      <c r="A11" s="45" t="s">
        <v>93</v>
      </c>
      <c r="B11" s="46"/>
      <c r="C11" s="2" t="s">
        <v>15</v>
      </c>
      <c r="D11" s="2">
        <v>1000000</v>
      </c>
      <c r="E11" s="2"/>
      <c r="F11" s="2">
        <f>D11-E11</f>
        <v>1000000</v>
      </c>
      <c r="G11" s="3">
        <f>E11/D11*100</f>
        <v>0</v>
      </c>
    </row>
    <row r="12" spans="1:7" ht="55.5" customHeight="1">
      <c r="A12" s="45" t="s">
        <v>63</v>
      </c>
      <c r="B12" s="46"/>
      <c r="C12" s="2" t="s">
        <v>15</v>
      </c>
      <c r="D12" s="2">
        <v>80000</v>
      </c>
      <c r="E12" s="2"/>
      <c r="F12" s="2">
        <f>D12-E12</f>
        <v>80000</v>
      </c>
      <c r="G12" s="3">
        <f>E12/D12*100</f>
        <v>0</v>
      </c>
    </row>
    <row r="13" spans="1:7" ht="79.5" customHeight="1">
      <c r="A13" s="45" t="s">
        <v>94</v>
      </c>
      <c r="B13" s="46"/>
      <c r="C13" s="2" t="s">
        <v>15</v>
      </c>
      <c r="D13" s="2">
        <v>500000</v>
      </c>
      <c r="E13" s="2">
        <v>65946.062</v>
      </c>
      <c r="F13" s="2">
        <f>D13-E13</f>
        <v>434053.93799999997</v>
      </c>
      <c r="G13" s="3">
        <f>E13/D13*100</f>
        <v>13.1892124</v>
      </c>
    </row>
    <row r="14" spans="1:7" ht="24" customHeight="1">
      <c r="A14" s="51"/>
      <c r="B14" s="52"/>
      <c r="C14" s="52"/>
      <c r="D14" s="52"/>
      <c r="E14" s="52"/>
      <c r="F14" s="52"/>
      <c r="G14" s="53"/>
    </row>
    <row r="15" spans="1:7" s="5" customFormat="1" ht="36" customHeight="1">
      <c r="A15" s="37" t="s">
        <v>59</v>
      </c>
      <c r="B15" s="38"/>
      <c r="C15" s="38"/>
      <c r="D15" s="38"/>
      <c r="E15" s="38"/>
      <c r="F15" s="38"/>
      <c r="G15" s="39"/>
    </row>
    <row r="16" spans="1:7" ht="51" customHeight="1">
      <c r="A16" s="35" t="s">
        <v>0</v>
      </c>
      <c r="B16" s="35"/>
      <c r="C16" s="4" t="s">
        <v>4</v>
      </c>
      <c r="D16" s="4" t="s">
        <v>1</v>
      </c>
      <c r="E16" s="4" t="s">
        <v>30</v>
      </c>
      <c r="F16" s="4" t="s">
        <v>2</v>
      </c>
      <c r="G16" s="4" t="s">
        <v>3</v>
      </c>
    </row>
    <row r="17" spans="1:7" ht="137.25" customHeight="1">
      <c r="A17" s="45" t="s">
        <v>61</v>
      </c>
      <c r="B17" s="46"/>
      <c r="C17" s="2" t="s">
        <v>8</v>
      </c>
      <c r="D17" s="2">
        <v>210000</v>
      </c>
      <c r="E17" s="2">
        <v>204745</v>
      </c>
      <c r="F17" s="2">
        <f>D17-E17</f>
        <v>5255</v>
      </c>
      <c r="G17" s="3">
        <f>E17/D17*100</f>
        <v>97.49761904761904</v>
      </c>
    </row>
    <row r="18" spans="1:7" ht="17.25" customHeight="1">
      <c r="A18" s="42" t="s">
        <v>88</v>
      </c>
      <c r="B18" s="43"/>
      <c r="C18" s="43"/>
      <c r="D18" s="43"/>
      <c r="E18" s="43"/>
      <c r="F18" s="43"/>
      <c r="G18" s="44"/>
    </row>
    <row r="19" spans="1:7" s="5" customFormat="1" ht="38.25" customHeight="1">
      <c r="A19" s="37" t="s">
        <v>60</v>
      </c>
      <c r="B19" s="38"/>
      <c r="C19" s="38"/>
      <c r="D19" s="38"/>
      <c r="E19" s="38"/>
      <c r="F19" s="38"/>
      <c r="G19" s="39"/>
    </row>
    <row r="20" spans="1:7" ht="51" customHeight="1">
      <c r="A20" s="55" t="s">
        <v>0</v>
      </c>
      <c r="B20" s="55"/>
      <c r="C20" s="12" t="s">
        <v>4</v>
      </c>
      <c r="D20" s="12" t="s">
        <v>1</v>
      </c>
      <c r="E20" s="4" t="s">
        <v>30</v>
      </c>
      <c r="F20" s="12" t="s">
        <v>2</v>
      </c>
      <c r="G20" s="12" t="s">
        <v>3</v>
      </c>
    </row>
    <row r="21" spans="1:7" ht="91.5" customHeight="1">
      <c r="A21" s="56" t="s">
        <v>62</v>
      </c>
      <c r="B21" s="57"/>
      <c r="C21" s="8" t="s">
        <v>8</v>
      </c>
      <c r="D21" s="8">
        <v>400000</v>
      </c>
      <c r="E21" s="8">
        <v>108223</v>
      </c>
      <c r="F21" s="2">
        <f>D21-E21</f>
        <v>291777</v>
      </c>
      <c r="G21" s="3">
        <f>E21/D21*100</f>
        <v>27.05575</v>
      </c>
    </row>
    <row r="22" spans="1:7" ht="17.25" customHeight="1">
      <c r="A22" s="63" t="s">
        <v>96</v>
      </c>
      <c r="B22" s="63"/>
      <c r="C22" s="63"/>
      <c r="D22" s="63"/>
      <c r="E22" s="63"/>
      <c r="F22" s="63"/>
      <c r="G22" s="63"/>
    </row>
    <row r="23" spans="1:7" s="5" customFormat="1" ht="40.5" customHeight="1" hidden="1">
      <c r="A23" s="48" t="s">
        <v>41</v>
      </c>
      <c r="B23" s="49"/>
      <c r="C23" s="49"/>
      <c r="D23" s="49"/>
      <c r="E23" s="49"/>
      <c r="F23" s="49"/>
      <c r="G23" s="50"/>
    </row>
    <row r="24" spans="1:7" s="5" customFormat="1" ht="33" customHeight="1" hidden="1">
      <c r="A24" s="48" t="s">
        <v>42</v>
      </c>
      <c r="B24" s="49"/>
      <c r="C24" s="49"/>
      <c r="D24" s="49"/>
      <c r="E24" s="49"/>
      <c r="F24" s="49"/>
      <c r="G24" s="50"/>
    </row>
    <row r="25" spans="1:7" ht="38.25" hidden="1">
      <c r="A25" s="35" t="s">
        <v>0</v>
      </c>
      <c r="B25" s="35"/>
      <c r="C25" s="4" t="s">
        <v>4</v>
      </c>
      <c r="D25" s="4" t="s">
        <v>43</v>
      </c>
      <c r="E25" s="4" t="s">
        <v>30</v>
      </c>
      <c r="F25" s="4" t="s">
        <v>2</v>
      </c>
      <c r="G25" s="4" t="s">
        <v>3</v>
      </c>
    </row>
    <row r="26" spans="1:7" ht="44.25" customHeight="1" hidden="1">
      <c r="A26" s="45" t="s">
        <v>44</v>
      </c>
      <c r="B26" s="46"/>
      <c r="C26" s="2" t="s">
        <v>8</v>
      </c>
      <c r="D26" s="6">
        <v>250</v>
      </c>
      <c r="E26" s="7"/>
      <c r="F26" s="2">
        <f aca="true" t="shared" si="0" ref="F26:F38">D26-E26</f>
        <v>250</v>
      </c>
      <c r="G26" s="3">
        <f>E26/D26*100</f>
        <v>0</v>
      </c>
    </row>
    <row r="27" spans="1:7" ht="35.25" customHeight="1" hidden="1">
      <c r="A27" s="45" t="s">
        <v>45</v>
      </c>
      <c r="B27" s="46"/>
      <c r="C27" s="2" t="s">
        <v>8</v>
      </c>
      <c r="D27" s="6">
        <v>75</v>
      </c>
      <c r="E27" s="7"/>
      <c r="F27" s="2">
        <f t="shared" si="0"/>
        <v>75</v>
      </c>
      <c r="G27" s="3">
        <v>0</v>
      </c>
    </row>
    <row r="28" spans="1:7" ht="52.5" customHeight="1" hidden="1">
      <c r="A28" s="45" t="s">
        <v>46</v>
      </c>
      <c r="B28" s="46"/>
      <c r="C28" s="2" t="s">
        <v>8</v>
      </c>
      <c r="D28" s="7">
        <v>100</v>
      </c>
      <c r="E28" s="7"/>
      <c r="F28" s="2">
        <f t="shared" si="0"/>
        <v>100</v>
      </c>
      <c r="G28" s="3">
        <f aca="true" t="shared" si="1" ref="G28:G38">E28/D28*100</f>
        <v>0</v>
      </c>
    </row>
    <row r="29" spans="1:7" ht="56.25" customHeight="1" hidden="1">
      <c r="A29" s="45" t="s">
        <v>47</v>
      </c>
      <c r="B29" s="46"/>
      <c r="C29" s="2" t="s">
        <v>8</v>
      </c>
      <c r="D29" s="7">
        <v>1250</v>
      </c>
      <c r="E29" s="7"/>
      <c r="F29" s="2">
        <f t="shared" si="0"/>
        <v>1250</v>
      </c>
      <c r="G29" s="3">
        <f t="shared" si="1"/>
        <v>0</v>
      </c>
    </row>
    <row r="30" spans="1:7" ht="57" customHeight="1" hidden="1">
      <c r="A30" s="45" t="s">
        <v>48</v>
      </c>
      <c r="B30" s="46"/>
      <c r="C30" s="2" t="s">
        <v>8</v>
      </c>
      <c r="D30" s="7">
        <v>5000</v>
      </c>
      <c r="E30" s="7"/>
      <c r="F30" s="2">
        <f t="shared" si="0"/>
        <v>5000</v>
      </c>
      <c r="G30" s="3">
        <f t="shared" si="1"/>
        <v>0</v>
      </c>
    </row>
    <row r="31" spans="1:7" ht="85.5" customHeight="1" hidden="1">
      <c r="A31" s="45" t="s">
        <v>51</v>
      </c>
      <c r="B31" s="46"/>
      <c r="C31" s="2" t="s">
        <v>26</v>
      </c>
      <c r="D31" s="7">
        <v>2500000</v>
      </c>
      <c r="E31" s="7"/>
      <c r="F31" s="2">
        <f t="shared" si="0"/>
        <v>2500000</v>
      </c>
      <c r="G31" s="3">
        <f t="shared" si="1"/>
        <v>0</v>
      </c>
    </row>
    <row r="32" spans="1:7" ht="42.75" customHeight="1" hidden="1">
      <c r="A32" s="45" t="s">
        <v>49</v>
      </c>
      <c r="B32" s="46"/>
      <c r="C32" s="2" t="s">
        <v>8</v>
      </c>
      <c r="D32" s="7">
        <v>3750</v>
      </c>
      <c r="E32" s="7"/>
      <c r="F32" s="2">
        <f t="shared" si="0"/>
        <v>3750</v>
      </c>
      <c r="G32" s="3">
        <f t="shared" si="1"/>
        <v>0</v>
      </c>
    </row>
    <row r="33" spans="1:7" ht="42.75" customHeight="1" hidden="1">
      <c r="A33" s="45" t="s">
        <v>52</v>
      </c>
      <c r="B33" s="46"/>
      <c r="C33" s="2" t="s">
        <v>8</v>
      </c>
      <c r="D33" s="7">
        <v>25</v>
      </c>
      <c r="E33" s="7"/>
      <c r="F33" s="2">
        <f t="shared" si="0"/>
        <v>25</v>
      </c>
      <c r="G33" s="3">
        <f t="shared" si="1"/>
        <v>0</v>
      </c>
    </row>
    <row r="34" spans="1:7" ht="45.75" customHeight="1" hidden="1">
      <c r="A34" s="45" t="s">
        <v>20</v>
      </c>
      <c r="B34" s="46"/>
      <c r="C34" s="2" t="s">
        <v>8</v>
      </c>
      <c r="D34" s="7">
        <v>25</v>
      </c>
      <c r="E34" s="7"/>
      <c r="F34" s="2">
        <f t="shared" si="0"/>
        <v>25</v>
      </c>
      <c r="G34" s="3">
        <f t="shared" si="1"/>
        <v>0</v>
      </c>
    </row>
    <row r="35" spans="1:7" ht="48.75" customHeight="1" hidden="1">
      <c r="A35" s="45" t="s">
        <v>22</v>
      </c>
      <c r="B35" s="46"/>
      <c r="C35" s="2" t="s">
        <v>8</v>
      </c>
      <c r="D35" s="7">
        <v>12.5</v>
      </c>
      <c r="E35" s="7"/>
      <c r="F35" s="2">
        <f t="shared" si="0"/>
        <v>12.5</v>
      </c>
      <c r="G35" s="3">
        <f t="shared" si="1"/>
        <v>0</v>
      </c>
    </row>
    <row r="36" spans="1:7" ht="85.5" customHeight="1" hidden="1">
      <c r="A36" s="45" t="s">
        <v>53</v>
      </c>
      <c r="B36" s="46"/>
      <c r="C36" s="2" t="s">
        <v>8</v>
      </c>
      <c r="D36" s="7">
        <v>25</v>
      </c>
      <c r="E36" s="7"/>
      <c r="F36" s="2">
        <f t="shared" si="0"/>
        <v>25</v>
      </c>
      <c r="G36" s="3">
        <f t="shared" si="1"/>
        <v>0</v>
      </c>
    </row>
    <row r="37" spans="1:7" ht="73.5" customHeight="1" hidden="1">
      <c r="A37" s="45" t="s">
        <v>50</v>
      </c>
      <c r="B37" s="46"/>
      <c r="C37" s="2" t="s">
        <v>26</v>
      </c>
      <c r="D37" s="7">
        <v>25000</v>
      </c>
      <c r="E37" s="7"/>
      <c r="F37" s="2">
        <f t="shared" si="0"/>
        <v>25000</v>
      </c>
      <c r="G37" s="3">
        <f t="shared" si="1"/>
        <v>0</v>
      </c>
    </row>
    <row r="38" spans="1:7" ht="35.25" customHeight="1" hidden="1">
      <c r="A38" s="45" t="s">
        <v>28</v>
      </c>
      <c r="B38" s="46"/>
      <c r="C38" s="2" t="s">
        <v>26</v>
      </c>
      <c r="D38" s="6">
        <v>25000</v>
      </c>
      <c r="E38" s="7"/>
      <c r="F38" s="2">
        <f t="shared" si="0"/>
        <v>25000</v>
      </c>
      <c r="G38" s="3">
        <f t="shared" si="1"/>
        <v>0</v>
      </c>
    </row>
    <row r="39" spans="1:7" ht="29.25" customHeight="1">
      <c r="A39" s="54" t="s">
        <v>57</v>
      </c>
      <c r="B39" s="54"/>
      <c r="C39" s="54"/>
      <c r="D39" s="54"/>
      <c r="E39" s="54"/>
      <c r="F39" s="54"/>
      <c r="G39" s="54"/>
    </row>
    <row r="40" spans="1:7" s="5" customFormat="1" ht="77.25" customHeight="1" hidden="1">
      <c r="A40" s="48" t="s">
        <v>54</v>
      </c>
      <c r="B40" s="49"/>
      <c r="C40" s="49"/>
      <c r="D40" s="49"/>
      <c r="E40" s="49"/>
      <c r="F40" s="49"/>
      <c r="G40" s="50"/>
    </row>
    <row r="41" spans="1:7" ht="77.25" customHeight="1" hidden="1">
      <c r="A41" s="35" t="s">
        <v>0</v>
      </c>
      <c r="B41" s="35"/>
      <c r="C41" s="4" t="s">
        <v>4</v>
      </c>
      <c r="D41" s="4" t="s">
        <v>1</v>
      </c>
      <c r="E41" s="4" t="s">
        <v>31</v>
      </c>
      <c r="F41" s="4" t="s">
        <v>2</v>
      </c>
      <c r="G41" s="4" t="s">
        <v>3</v>
      </c>
    </row>
    <row r="42" spans="1:7" ht="27" customHeight="1" hidden="1">
      <c r="A42" s="45" t="s">
        <v>35</v>
      </c>
      <c r="B42" s="45"/>
      <c r="C42" s="8" t="s">
        <v>14</v>
      </c>
      <c r="D42" s="3">
        <v>938175.5</v>
      </c>
      <c r="E42" s="3">
        <f>E43+E44</f>
        <v>798510.56</v>
      </c>
      <c r="F42" s="2">
        <f>D42-E42</f>
        <v>139664.93999999994</v>
      </c>
      <c r="G42" s="3">
        <f>E42/D42*100</f>
        <v>85.113132883986</v>
      </c>
    </row>
    <row r="43" spans="1:7" ht="16.5" customHeight="1" hidden="1">
      <c r="A43" s="35" t="s">
        <v>39</v>
      </c>
      <c r="B43" s="35"/>
      <c r="C43" s="8" t="s">
        <v>14</v>
      </c>
      <c r="D43" s="3">
        <f>D46+D49+D52+D55+D58+D61</f>
        <v>562882.1</v>
      </c>
      <c r="E43" s="3">
        <f>E46+E49+E52+E55+E58+E61</f>
        <v>484768.54000000004</v>
      </c>
      <c r="F43" s="2">
        <f>D43-E43</f>
        <v>78113.55999999994</v>
      </c>
      <c r="G43" s="3">
        <f>E43/D43*100</f>
        <v>86.12257167175864</v>
      </c>
    </row>
    <row r="44" spans="1:7" ht="15" customHeight="1" hidden="1">
      <c r="A44" s="62" t="s">
        <v>40</v>
      </c>
      <c r="B44" s="62"/>
      <c r="C44" s="8" t="s">
        <v>14</v>
      </c>
      <c r="D44" s="3">
        <f>D47+D50+D53+D56+D59+D62</f>
        <v>441944.7</v>
      </c>
      <c r="E44" s="3">
        <f>E47+E50+E53+E56+E59+E62</f>
        <v>313742.02</v>
      </c>
      <c r="F44" s="2">
        <f>D44-E44</f>
        <v>128202.68</v>
      </c>
      <c r="G44" s="3">
        <f>E44/D44*100</f>
        <v>70.99123940167175</v>
      </c>
    </row>
    <row r="45" spans="1:7" ht="18" customHeight="1" hidden="1">
      <c r="A45" s="36" t="s">
        <v>7</v>
      </c>
      <c r="B45" s="36"/>
      <c r="C45" s="8" t="s">
        <v>14</v>
      </c>
      <c r="D45" s="2">
        <v>75249.3</v>
      </c>
      <c r="E45" s="3">
        <f>E46+E47</f>
        <v>71050.52</v>
      </c>
      <c r="F45" s="2">
        <f>D45-E45</f>
        <v>4198.779999999999</v>
      </c>
      <c r="G45" s="3">
        <f>E45/D45*100</f>
        <v>94.4201740082632</v>
      </c>
    </row>
    <row r="46" spans="1:7" ht="16.5" customHeight="1" hidden="1">
      <c r="A46" s="35" t="s">
        <v>13</v>
      </c>
      <c r="B46" s="35"/>
      <c r="C46" s="8" t="s">
        <v>14</v>
      </c>
      <c r="D46" s="8">
        <v>45149.5</v>
      </c>
      <c r="E46" s="8">
        <v>45089.8</v>
      </c>
      <c r="F46" s="8">
        <f>D46-E46</f>
        <v>59.69999999999709</v>
      </c>
      <c r="G46" s="10">
        <f>E46/D46*100</f>
        <v>99.8677726220667</v>
      </c>
    </row>
    <row r="47" spans="1:7" ht="15" customHeight="1" hidden="1">
      <c r="A47" s="47" t="s">
        <v>34</v>
      </c>
      <c r="B47" s="47"/>
      <c r="C47" s="8" t="s">
        <v>14</v>
      </c>
      <c r="D47" s="2">
        <v>30159.5</v>
      </c>
      <c r="E47" s="2">
        <v>25960.72</v>
      </c>
      <c r="F47" s="2">
        <f aca="true" t="shared" si="2" ref="F47:F62">D47-E47</f>
        <v>4198.779999999999</v>
      </c>
      <c r="G47" s="3">
        <f aca="true" t="shared" si="3" ref="G47:G62">E47/D47*100</f>
        <v>86.07808484888676</v>
      </c>
    </row>
    <row r="48" spans="1:7" ht="18" customHeight="1" hidden="1">
      <c r="A48" s="36" t="s">
        <v>9</v>
      </c>
      <c r="B48" s="36"/>
      <c r="C48" s="8" t="s">
        <v>14</v>
      </c>
      <c r="D48" s="2">
        <v>125575.4</v>
      </c>
      <c r="E48" s="3">
        <f>E49+E50</f>
        <v>52703</v>
      </c>
      <c r="F48" s="2">
        <f t="shared" si="2"/>
        <v>72872.4</v>
      </c>
      <c r="G48" s="3">
        <f t="shared" si="3"/>
        <v>41.96920734475065</v>
      </c>
    </row>
    <row r="49" spans="1:9" ht="16.5" customHeight="1" hidden="1">
      <c r="A49" s="35" t="s">
        <v>13</v>
      </c>
      <c r="B49" s="35"/>
      <c r="C49" s="8" t="s">
        <v>14</v>
      </c>
      <c r="D49" s="2">
        <v>75345.2</v>
      </c>
      <c r="E49" s="2">
        <v>52703</v>
      </c>
      <c r="F49" s="2">
        <f t="shared" si="2"/>
        <v>22642.199999999997</v>
      </c>
      <c r="G49" s="3">
        <f t="shared" si="3"/>
        <v>69.9487160429596</v>
      </c>
      <c r="I49" s="11"/>
    </row>
    <row r="50" spans="1:7" ht="15" customHeight="1" hidden="1">
      <c r="A50" s="47" t="s">
        <v>34</v>
      </c>
      <c r="B50" s="47"/>
      <c r="C50" s="8" t="s">
        <v>14</v>
      </c>
      <c r="D50" s="2">
        <v>72872.4</v>
      </c>
      <c r="E50" s="3">
        <v>0</v>
      </c>
      <c r="F50" s="2">
        <f t="shared" si="2"/>
        <v>72872.4</v>
      </c>
      <c r="G50" s="3">
        <f t="shared" si="3"/>
        <v>0</v>
      </c>
    </row>
    <row r="51" spans="1:7" ht="18" customHeight="1" hidden="1">
      <c r="A51" s="36" t="s">
        <v>10</v>
      </c>
      <c r="B51" s="36"/>
      <c r="C51" s="8" t="s">
        <v>14</v>
      </c>
      <c r="D51" s="3">
        <v>7602.8</v>
      </c>
      <c r="E51" s="3">
        <f>E52+E53</f>
        <v>0</v>
      </c>
      <c r="F51" s="3">
        <f t="shared" si="2"/>
        <v>7602.8</v>
      </c>
      <c r="G51" s="3">
        <f t="shared" si="3"/>
        <v>0</v>
      </c>
    </row>
    <row r="52" spans="1:7" ht="16.5" customHeight="1" hidden="1">
      <c r="A52" s="35" t="s">
        <v>13</v>
      </c>
      <c r="B52" s="35"/>
      <c r="C52" s="8" t="s">
        <v>14</v>
      </c>
      <c r="D52" s="3">
        <v>4561.6</v>
      </c>
      <c r="E52" s="3">
        <v>0</v>
      </c>
      <c r="F52" s="2">
        <f t="shared" si="2"/>
        <v>4561.6</v>
      </c>
      <c r="G52" s="3">
        <f t="shared" si="3"/>
        <v>0</v>
      </c>
    </row>
    <row r="53" spans="1:7" ht="15" customHeight="1" hidden="1">
      <c r="A53" s="47" t="s">
        <v>34</v>
      </c>
      <c r="B53" s="47"/>
      <c r="C53" s="8" t="s">
        <v>14</v>
      </c>
      <c r="D53" s="3">
        <v>4561.6</v>
      </c>
      <c r="E53" s="3">
        <v>0</v>
      </c>
      <c r="F53" s="2">
        <f t="shared" si="2"/>
        <v>4561.6</v>
      </c>
      <c r="G53" s="3">
        <f t="shared" si="3"/>
        <v>0</v>
      </c>
    </row>
    <row r="54" spans="1:7" ht="18" customHeight="1" hidden="1">
      <c r="A54" s="36" t="s">
        <v>6</v>
      </c>
      <c r="B54" s="36"/>
      <c r="C54" s="8" t="s">
        <v>14</v>
      </c>
      <c r="D54" s="3">
        <v>159283.7</v>
      </c>
      <c r="E54" s="3">
        <f>E55+E56</f>
        <v>142685.12</v>
      </c>
      <c r="F54" s="2">
        <f t="shared" si="2"/>
        <v>16598.580000000016</v>
      </c>
      <c r="G54" s="3">
        <f t="shared" si="3"/>
        <v>89.5792350378601</v>
      </c>
    </row>
    <row r="55" spans="1:7" ht="16.5" customHeight="1" hidden="1">
      <c r="A55" s="35" t="s">
        <v>13</v>
      </c>
      <c r="B55" s="35"/>
      <c r="C55" s="8" t="s">
        <v>14</v>
      </c>
      <c r="D55" s="3">
        <v>95570.2</v>
      </c>
      <c r="E55" s="3">
        <v>59427.77</v>
      </c>
      <c r="F55" s="2">
        <f t="shared" si="2"/>
        <v>36142.43</v>
      </c>
      <c r="G55" s="3">
        <f t="shared" si="3"/>
        <v>62.1823225231296</v>
      </c>
    </row>
    <row r="56" spans="1:7" ht="15" customHeight="1" hidden="1">
      <c r="A56" s="47" t="s">
        <v>34</v>
      </c>
      <c r="B56" s="47"/>
      <c r="C56" s="8" t="s">
        <v>14</v>
      </c>
      <c r="D56" s="3">
        <v>95570.2</v>
      </c>
      <c r="E56" s="3">
        <v>83257.35</v>
      </c>
      <c r="F56" s="2">
        <f t="shared" si="2"/>
        <v>12312.849999999991</v>
      </c>
      <c r="G56" s="3">
        <f t="shared" si="3"/>
        <v>87.11643378375268</v>
      </c>
    </row>
    <row r="57" spans="1:7" ht="21.75" customHeight="1" hidden="1">
      <c r="A57" s="36" t="s">
        <v>11</v>
      </c>
      <c r="B57" s="36"/>
      <c r="C57" s="8" t="s">
        <v>14</v>
      </c>
      <c r="D57" s="3">
        <v>49547.5</v>
      </c>
      <c r="E57" s="3">
        <v>15721.966</v>
      </c>
      <c r="F57" s="2">
        <f t="shared" si="2"/>
        <v>33825.534</v>
      </c>
      <c r="G57" s="3">
        <f t="shared" si="3"/>
        <v>31.731098440890054</v>
      </c>
    </row>
    <row r="58" spans="1:7" ht="16.5" customHeight="1" hidden="1">
      <c r="A58" s="35" t="s">
        <v>13</v>
      </c>
      <c r="B58" s="35"/>
      <c r="C58" s="8" t="s">
        <v>14</v>
      </c>
      <c r="D58" s="3">
        <v>29728.5</v>
      </c>
      <c r="E58" s="3">
        <v>15721.97</v>
      </c>
      <c r="F58" s="2">
        <f t="shared" si="2"/>
        <v>14006.53</v>
      </c>
      <c r="G58" s="3">
        <f t="shared" si="3"/>
        <v>52.88517752325209</v>
      </c>
    </row>
    <row r="59" spans="1:7" ht="15" customHeight="1" hidden="1">
      <c r="A59" s="47" t="s">
        <v>34</v>
      </c>
      <c r="B59" s="47"/>
      <c r="C59" s="8" t="s">
        <v>14</v>
      </c>
      <c r="D59" s="3">
        <v>29728.5</v>
      </c>
      <c r="E59" s="3">
        <v>171.2</v>
      </c>
      <c r="F59" s="2">
        <f t="shared" si="2"/>
        <v>29557.3</v>
      </c>
      <c r="G59" s="3">
        <f t="shared" si="3"/>
        <v>0.5758783658778612</v>
      </c>
    </row>
    <row r="60" spans="1:7" ht="18" customHeight="1" hidden="1">
      <c r="A60" s="36" t="s">
        <v>12</v>
      </c>
      <c r="B60" s="36"/>
      <c r="C60" s="8" t="s">
        <v>14</v>
      </c>
      <c r="D60" s="3">
        <v>520878.5</v>
      </c>
      <c r="E60" s="3">
        <f>E61+E62</f>
        <v>516178.75</v>
      </c>
      <c r="F60" s="2">
        <f t="shared" si="2"/>
        <v>4699.75</v>
      </c>
      <c r="G60" s="3">
        <f t="shared" si="3"/>
        <v>99.09772624518001</v>
      </c>
    </row>
    <row r="61" spans="1:7" ht="16.5" customHeight="1" hidden="1">
      <c r="A61" s="35" t="s">
        <v>13</v>
      </c>
      <c r="B61" s="35"/>
      <c r="C61" s="8" t="s">
        <v>14</v>
      </c>
      <c r="D61" s="3">
        <v>312527.1</v>
      </c>
      <c r="E61" s="3">
        <v>311826</v>
      </c>
      <c r="F61" s="2">
        <f t="shared" si="2"/>
        <v>701.0999999999767</v>
      </c>
      <c r="G61" s="3">
        <f t="shared" si="3"/>
        <v>99.77566745411839</v>
      </c>
    </row>
    <row r="62" spans="1:7" ht="15" customHeight="1" hidden="1">
      <c r="A62" s="47" t="s">
        <v>36</v>
      </c>
      <c r="B62" s="47"/>
      <c r="C62" s="8" t="s">
        <v>14</v>
      </c>
      <c r="D62" s="3">
        <v>209052.5</v>
      </c>
      <c r="E62" s="3">
        <v>204352.75</v>
      </c>
      <c r="F62" s="2">
        <f t="shared" si="2"/>
        <v>4699.75</v>
      </c>
      <c r="G62" s="3">
        <f t="shared" si="3"/>
        <v>97.75188050848472</v>
      </c>
    </row>
    <row r="63" spans="1:7" s="5" customFormat="1" ht="30" customHeight="1">
      <c r="A63" s="37" t="s">
        <v>95</v>
      </c>
      <c r="B63" s="38"/>
      <c r="C63" s="38"/>
      <c r="D63" s="38"/>
      <c r="E63" s="38"/>
      <c r="F63" s="38"/>
      <c r="G63" s="39"/>
    </row>
    <row r="64" spans="1:7" s="5" customFormat="1" ht="48" customHeight="1">
      <c r="A64" s="48" t="s">
        <v>75</v>
      </c>
      <c r="B64" s="49"/>
      <c r="C64" s="49"/>
      <c r="D64" s="49"/>
      <c r="E64" s="49"/>
      <c r="F64" s="49"/>
      <c r="G64" s="50"/>
    </row>
    <row r="65" spans="1:7" ht="38.25">
      <c r="A65" s="35" t="s">
        <v>0</v>
      </c>
      <c r="B65" s="35"/>
      <c r="C65" s="4" t="s">
        <v>4</v>
      </c>
      <c r="D65" s="4" t="s">
        <v>1</v>
      </c>
      <c r="E65" s="4" t="s">
        <v>30</v>
      </c>
      <c r="F65" s="4" t="s">
        <v>2</v>
      </c>
      <c r="G65" s="4" t="s">
        <v>3</v>
      </c>
    </row>
    <row r="66" spans="1:7" ht="44.25" customHeight="1">
      <c r="A66" s="45" t="s">
        <v>16</v>
      </c>
      <c r="B66" s="46"/>
      <c r="C66" s="2" t="s">
        <v>8</v>
      </c>
      <c r="D66" s="3">
        <v>500</v>
      </c>
      <c r="E66" s="3"/>
      <c r="F66" s="3">
        <f aca="true" t="shared" si="4" ref="F66:F87">D66-E66</f>
        <v>500</v>
      </c>
      <c r="G66" s="3">
        <f aca="true" t="shared" si="5" ref="G66:G87">E66/D66*100</f>
        <v>0</v>
      </c>
    </row>
    <row r="67" spans="1:7" ht="35.25" customHeight="1">
      <c r="A67" s="45" t="s">
        <v>76</v>
      </c>
      <c r="B67" s="46"/>
      <c r="C67" s="2" t="s">
        <v>8</v>
      </c>
      <c r="D67" s="3">
        <v>5000</v>
      </c>
      <c r="E67" s="3"/>
      <c r="F67" s="3">
        <f t="shared" si="4"/>
        <v>5000</v>
      </c>
      <c r="G67" s="3">
        <f t="shared" si="5"/>
        <v>0</v>
      </c>
    </row>
    <row r="68" spans="1:7" ht="52.5" customHeight="1">
      <c r="A68" s="45" t="s">
        <v>77</v>
      </c>
      <c r="B68" s="46"/>
      <c r="C68" s="2" t="s">
        <v>8</v>
      </c>
      <c r="D68" s="3">
        <v>500</v>
      </c>
      <c r="E68" s="3"/>
      <c r="F68" s="3">
        <f t="shared" si="4"/>
        <v>500</v>
      </c>
      <c r="G68" s="3">
        <f t="shared" si="5"/>
        <v>0</v>
      </c>
    </row>
    <row r="69" spans="1:7" ht="56.25" customHeight="1">
      <c r="A69" s="45" t="s">
        <v>17</v>
      </c>
      <c r="B69" s="46"/>
      <c r="C69" s="2" t="s">
        <v>8</v>
      </c>
      <c r="D69" s="3">
        <v>200</v>
      </c>
      <c r="E69" s="3"/>
      <c r="F69" s="3">
        <f t="shared" si="4"/>
        <v>200</v>
      </c>
      <c r="G69" s="3">
        <f t="shared" si="5"/>
        <v>0</v>
      </c>
    </row>
    <row r="70" spans="1:7" ht="57" customHeight="1">
      <c r="A70" s="45" t="s">
        <v>18</v>
      </c>
      <c r="B70" s="46"/>
      <c r="C70" s="2" t="s">
        <v>8</v>
      </c>
      <c r="D70" s="3">
        <v>500</v>
      </c>
      <c r="E70" s="3"/>
      <c r="F70" s="3">
        <f t="shared" si="4"/>
        <v>500</v>
      </c>
      <c r="G70" s="3">
        <f t="shared" si="5"/>
        <v>0</v>
      </c>
    </row>
    <row r="71" spans="1:7" ht="85.5" customHeight="1">
      <c r="A71" s="45" t="s">
        <v>19</v>
      </c>
      <c r="B71" s="46"/>
      <c r="C71" s="2" t="s">
        <v>8</v>
      </c>
      <c r="D71" s="14">
        <v>500</v>
      </c>
      <c r="E71" s="14"/>
      <c r="F71" s="14">
        <f t="shared" si="4"/>
        <v>500</v>
      </c>
      <c r="G71" s="14">
        <f t="shared" si="5"/>
        <v>0</v>
      </c>
    </row>
    <row r="72" spans="1:7" ht="42.75" customHeight="1">
      <c r="A72" s="45" t="s">
        <v>78</v>
      </c>
      <c r="B72" s="46"/>
      <c r="C72" s="2" t="s">
        <v>8</v>
      </c>
      <c r="D72" s="3">
        <v>500</v>
      </c>
      <c r="E72" s="3"/>
      <c r="F72" s="3">
        <f t="shared" si="4"/>
        <v>500</v>
      </c>
      <c r="G72" s="3">
        <f t="shared" si="5"/>
        <v>0</v>
      </c>
    </row>
    <row r="73" spans="1:7" ht="37.5" customHeight="1">
      <c r="A73" s="45" t="s">
        <v>20</v>
      </c>
      <c r="B73" s="46"/>
      <c r="C73" s="2" t="s">
        <v>8</v>
      </c>
      <c r="D73" s="3">
        <v>500</v>
      </c>
      <c r="E73" s="3"/>
      <c r="F73" s="3">
        <f t="shared" si="4"/>
        <v>500</v>
      </c>
      <c r="G73" s="3">
        <f t="shared" si="5"/>
        <v>0</v>
      </c>
    </row>
    <row r="74" spans="1:7" ht="111.75" customHeight="1">
      <c r="A74" s="45" t="s">
        <v>21</v>
      </c>
      <c r="B74" s="46"/>
      <c r="C74" s="2" t="s">
        <v>8</v>
      </c>
      <c r="D74" s="3">
        <v>500</v>
      </c>
      <c r="E74" s="3"/>
      <c r="F74" s="3">
        <f t="shared" si="4"/>
        <v>500</v>
      </c>
      <c r="G74" s="3">
        <f t="shared" si="5"/>
        <v>0</v>
      </c>
    </row>
    <row r="75" spans="1:7" ht="36" customHeight="1">
      <c r="A75" s="45" t="s">
        <v>79</v>
      </c>
      <c r="B75" s="46"/>
      <c r="C75" s="2" t="s">
        <v>8</v>
      </c>
      <c r="D75" s="3">
        <v>100</v>
      </c>
      <c r="E75" s="3"/>
      <c r="F75" s="3">
        <f t="shared" si="4"/>
        <v>100</v>
      </c>
      <c r="G75" s="3">
        <f t="shared" si="5"/>
        <v>0</v>
      </c>
    </row>
    <row r="76" spans="1:7" ht="48.75" customHeight="1">
      <c r="A76" s="45" t="s">
        <v>23</v>
      </c>
      <c r="B76" s="46"/>
      <c r="C76" s="2" t="s">
        <v>8</v>
      </c>
      <c r="D76" s="3">
        <v>6000</v>
      </c>
      <c r="E76" s="3"/>
      <c r="F76" s="3">
        <f t="shared" si="4"/>
        <v>6000</v>
      </c>
      <c r="G76" s="3">
        <f t="shared" si="5"/>
        <v>0</v>
      </c>
    </row>
    <row r="77" spans="1:7" ht="48.75" customHeight="1">
      <c r="A77" s="45" t="s">
        <v>24</v>
      </c>
      <c r="B77" s="46"/>
      <c r="C77" s="2" t="s">
        <v>8</v>
      </c>
      <c r="D77" s="3">
        <v>4000</v>
      </c>
      <c r="E77" s="3"/>
      <c r="F77" s="3">
        <f t="shared" si="4"/>
        <v>4000</v>
      </c>
      <c r="G77" s="3">
        <f t="shared" si="5"/>
        <v>0</v>
      </c>
    </row>
    <row r="78" spans="1:7" ht="60" customHeight="1">
      <c r="A78" s="45" t="s">
        <v>56</v>
      </c>
      <c r="B78" s="46"/>
      <c r="C78" s="2" t="s">
        <v>8</v>
      </c>
      <c r="D78" s="3">
        <v>3000</v>
      </c>
      <c r="E78" s="3"/>
      <c r="F78" s="3">
        <f t="shared" si="4"/>
        <v>3000</v>
      </c>
      <c r="G78" s="3">
        <f t="shared" si="5"/>
        <v>0</v>
      </c>
    </row>
    <row r="79" spans="1:7" ht="73.5" customHeight="1">
      <c r="A79" s="45" t="s">
        <v>25</v>
      </c>
      <c r="B79" s="46"/>
      <c r="C79" s="2" t="s">
        <v>8</v>
      </c>
      <c r="D79" s="3">
        <v>100</v>
      </c>
      <c r="E79" s="3"/>
      <c r="F79" s="3">
        <f t="shared" si="4"/>
        <v>100</v>
      </c>
      <c r="G79" s="3">
        <f t="shared" si="5"/>
        <v>0</v>
      </c>
    </row>
    <row r="80" spans="1:7" ht="85.5" customHeight="1">
      <c r="A80" s="45" t="s">
        <v>80</v>
      </c>
      <c r="B80" s="46"/>
      <c r="C80" s="2" t="s">
        <v>8</v>
      </c>
      <c r="D80" s="3">
        <v>500</v>
      </c>
      <c r="E80" s="3"/>
      <c r="F80" s="3">
        <f t="shared" si="4"/>
        <v>500</v>
      </c>
      <c r="G80" s="3">
        <f t="shared" si="5"/>
        <v>0</v>
      </c>
    </row>
    <row r="81" spans="1:7" ht="73.5" customHeight="1">
      <c r="A81" s="45" t="s">
        <v>81</v>
      </c>
      <c r="B81" s="46"/>
      <c r="C81" s="2" t="s">
        <v>26</v>
      </c>
      <c r="D81" s="3">
        <v>3000000</v>
      </c>
      <c r="E81" s="3"/>
      <c r="F81" s="3">
        <f t="shared" si="4"/>
        <v>3000000</v>
      </c>
      <c r="G81" s="3">
        <f t="shared" si="5"/>
        <v>0</v>
      </c>
    </row>
    <row r="82" spans="1:7" ht="57.75" customHeight="1">
      <c r="A82" s="45" t="s">
        <v>82</v>
      </c>
      <c r="B82" s="46"/>
      <c r="C82" s="2" t="s">
        <v>8</v>
      </c>
      <c r="D82" s="3">
        <v>3000</v>
      </c>
      <c r="E82" s="3"/>
      <c r="F82" s="3">
        <f t="shared" si="4"/>
        <v>3000</v>
      </c>
      <c r="G82" s="3">
        <f t="shared" si="5"/>
        <v>0</v>
      </c>
    </row>
    <row r="83" spans="1:7" ht="57.75" customHeight="1">
      <c r="A83" s="45" t="s">
        <v>83</v>
      </c>
      <c r="B83" s="46"/>
      <c r="C83" s="2" t="s">
        <v>26</v>
      </c>
      <c r="D83" s="3">
        <v>40000000</v>
      </c>
      <c r="E83" s="3"/>
      <c r="F83" s="3">
        <f t="shared" si="4"/>
        <v>40000000</v>
      </c>
      <c r="G83" s="3">
        <f t="shared" si="5"/>
        <v>0</v>
      </c>
    </row>
    <row r="84" spans="1:7" ht="54.75" customHeight="1">
      <c r="A84" s="45" t="s">
        <v>84</v>
      </c>
      <c r="B84" s="46"/>
      <c r="C84" s="2" t="s">
        <v>26</v>
      </c>
      <c r="D84" s="3">
        <v>100000</v>
      </c>
      <c r="E84" s="3"/>
      <c r="F84" s="3">
        <f t="shared" si="4"/>
        <v>100000</v>
      </c>
      <c r="G84" s="3">
        <f t="shared" si="5"/>
        <v>0</v>
      </c>
    </row>
    <row r="85" spans="1:7" ht="24.75" customHeight="1">
      <c r="A85" s="45" t="s">
        <v>27</v>
      </c>
      <c r="B85" s="46"/>
      <c r="C85" s="2" t="s">
        <v>26</v>
      </c>
      <c r="D85" s="3">
        <v>100000</v>
      </c>
      <c r="E85" s="3"/>
      <c r="F85" s="3">
        <f t="shared" si="4"/>
        <v>100000</v>
      </c>
      <c r="G85" s="3">
        <f t="shared" si="5"/>
        <v>0</v>
      </c>
    </row>
    <row r="86" spans="1:7" ht="32.25" customHeight="1">
      <c r="A86" s="45" t="s">
        <v>28</v>
      </c>
      <c r="B86" s="46"/>
      <c r="C86" s="2" t="s">
        <v>26</v>
      </c>
      <c r="D86" s="3">
        <v>100000</v>
      </c>
      <c r="E86" s="3"/>
      <c r="F86" s="3">
        <f t="shared" si="4"/>
        <v>100000</v>
      </c>
      <c r="G86" s="3">
        <f t="shared" si="5"/>
        <v>0</v>
      </c>
    </row>
    <row r="87" spans="1:7" ht="35.25" customHeight="1">
      <c r="A87" s="45" t="s">
        <v>85</v>
      </c>
      <c r="B87" s="46"/>
      <c r="C87" s="2" t="s">
        <v>8</v>
      </c>
      <c r="D87" s="3">
        <v>10000</v>
      </c>
      <c r="E87" s="3"/>
      <c r="F87" s="3">
        <f t="shared" si="4"/>
        <v>10000</v>
      </c>
      <c r="G87" s="3">
        <f t="shared" si="5"/>
        <v>0</v>
      </c>
    </row>
    <row r="88" spans="1:7" s="5" customFormat="1" ht="51" customHeight="1">
      <c r="A88" s="37" t="s">
        <v>74</v>
      </c>
      <c r="B88" s="38"/>
      <c r="C88" s="38"/>
      <c r="D88" s="38"/>
      <c r="E88" s="38"/>
      <c r="F88" s="38"/>
      <c r="G88" s="39"/>
    </row>
    <row r="89" spans="1:7" ht="60.75" customHeight="1">
      <c r="A89" s="35" t="s">
        <v>0</v>
      </c>
      <c r="B89" s="35"/>
      <c r="C89" s="4" t="s">
        <v>4</v>
      </c>
      <c r="D89" s="4" t="s">
        <v>89</v>
      </c>
      <c r="E89" s="4" t="s">
        <v>31</v>
      </c>
      <c r="F89" s="4" t="s">
        <v>2</v>
      </c>
      <c r="G89" s="4" t="s">
        <v>3</v>
      </c>
    </row>
    <row r="90" spans="1:7" ht="42.75" customHeight="1">
      <c r="A90" s="45" t="s">
        <v>65</v>
      </c>
      <c r="B90" s="45"/>
      <c r="C90" s="2" t="s">
        <v>8</v>
      </c>
      <c r="D90" s="13">
        <f>SUM(D92:D99)</f>
        <v>15230</v>
      </c>
      <c r="E90" s="13">
        <f>SUM(E92:E99)</f>
        <v>13014.695</v>
      </c>
      <c r="F90" s="3">
        <f>D90-E90</f>
        <v>2215.3050000000003</v>
      </c>
      <c r="G90" s="3">
        <f>E90/D90*100</f>
        <v>85.4543335521996</v>
      </c>
    </row>
    <row r="91" spans="1:7" ht="16.5" customHeight="1">
      <c r="A91" s="35" t="s">
        <v>66</v>
      </c>
      <c r="B91" s="35"/>
      <c r="C91" s="8"/>
      <c r="D91" s="13"/>
      <c r="E91" s="3"/>
      <c r="F91" s="2"/>
      <c r="G91" s="3"/>
    </row>
    <row r="92" spans="1:7" ht="18" customHeight="1">
      <c r="A92" s="36" t="s">
        <v>7</v>
      </c>
      <c r="B92" s="36"/>
      <c r="C92" s="2" t="s">
        <v>8</v>
      </c>
      <c r="D92" s="13">
        <v>10827</v>
      </c>
      <c r="E92" s="13">
        <v>10827</v>
      </c>
      <c r="F92" s="3">
        <f aca="true" t="shared" si="6" ref="F92:F99">D92-E92</f>
        <v>0</v>
      </c>
      <c r="G92" s="3">
        <f aca="true" t="shared" si="7" ref="G92:G99">E92/D92*100</f>
        <v>100</v>
      </c>
    </row>
    <row r="93" spans="1:7" ht="18" customHeight="1">
      <c r="A93" s="36" t="s">
        <v>67</v>
      </c>
      <c r="B93" s="36"/>
      <c r="C93" s="2" t="s">
        <v>8</v>
      </c>
      <c r="D93" s="13">
        <v>2231</v>
      </c>
      <c r="E93" s="13">
        <v>296.595</v>
      </c>
      <c r="F93" s="3">
        <f t="shared" si="6"/>
        <v>1934.405</v>
      </c>
      <c r="G93" s="3">
        <f t="shared" si="7"/>
        <v>13.294262662483192</v>
      </c>
    </row>
    <row r="94" spans="1:7" ht="18" customHeight="1">
      <c r="A94" s="36" t="s">
        <v>68</v>
      </c>
      <c r="B94" s="36"/>
      <c r="C94" s="2" t="s">
        <v>8</v>
      </c>
      <c r="D94" s="13">
        <v>1003</v>
      </c>
      <c r="E94" s="13">
        <v>944.387</v>
      </c>
      <c r="F94" s="3">
        <f t="shared" si="6"/>
        <v>58.613000000000056</v>
      </c>
      <c r="G94" s="3">
        <f t="shared" si="7"/>
        <v>94.15623130608175</v>
      </c>
    </row>
    <row r="95" spans="1:7" ht="18" customHeight="1">
      <c r="A95" s="36" t="s">
        <v>69</v>
      </c>
      <c r="B95" s="36"/>
      <c r="C95" s="2" t="s">
        <v>8</v>
      </c>
      <c r="D95" s="13">
        <v>190</v>
      </c>
      <c r="E95" s="13">
        <v>190</v>
      </c>
      <c r="F95" s="3">
        <f t="shared" si="6"/>
        <v>0</v>
      </c>
      <c r="G95" s="3">
        <f t="shared" si="7"/>
        <v>100</v>
      </c>
    </row>
    <row r="96" spans="1:7" ht="18" customHeight="1">
      <c r="A96" s="36" t="s">
        <v>70</v>
      </c>
      <c r="B96" s="36"/>
      <c r="C96" s="2" t="s">
        <v>8</v>
      </c>
      <c r="D96" s="13">
        <v>156</v>
      </c>
      <c r="E96" s="13">
        <v>0</v>
      </c>
      <c r="F96" s="3">
        <f t="shared" si="6"/>
        <v>156</v>
      </c>
      <c r="G96" s="3">
        <f t="shared" si="7"/>
        <v>0</v>
      </c>
    </row>
    <row r="97" spans="1:7" ht="18" customHeight="1">
      <c r="A97" s="36" t="s">
        <v>71</v>
      </c>
      <c r="B97" s="36"/>
      <c r="C97" s="2" t="s">
        <v>8</v>
      </c>
      <c r="D97" s="13">
        <v>66</v>
      </c>
      <c r="E97" s="13">
        <v>0</v>
      </c>
      <c r="F97" s="3">
        <f t="shared" si="6"/>
        <v>66</v>
      </c>
      <c r="G97" s="3">
        <f t="shared" si="7"/>
        <v>0</v>
      </c>
    </row>
    <row r="98" spans="1:7" ht="18" customHeight="1">
      <c r="A98" s="36" t="s">
        <v>72</v>
      </c>
      <c r="B98" s="36"/>
      <c r="C98" s="2" t="s">
        <v>8</v>
      </c>
      <c r="D98" s="13">
        <v>44</v>
      </c>
      <c r="E98" s="13">
        <v>44</v>
      </c>
      <c r="F98" s="3">
        <f t="shared" si="6"/>
        <v>0</v>
      </c>
      <c r="G98" s="3">
        <f t="shared" si="7"/>
        <v>100</v>
      </c>
    </row>
    <row r="99" spans="1:7" ht="18" customHeight="1">
      <c r="A99" s="36" t="s">
        <v>73</v>
      </c>
      <c r="B99" s="36"/>
      <c r="C99" s="2" t="s">
        <v>8</v>
      </c>
      <c r="D99" s="13">
        <v>713</v>
      </c>
      <c r="E99" s="13">
        <v>712.713</v>
      </c>
      <c r="F99" s="3">
        <f t="shared" si="6"/>
        <v>0.28700000000003456</v>
      </c>
      <c r="G99" s="3">
        <f t="shared" si="7"/>
        <v>99.95974754558205</v>
      </c>
    </row>
    <row r="100" spans="1:7" ht="12.75">
      <c r="A100" s="42" t="s">
        <v>86</v>
      </c>
      <c r="B100" s="43"/>
      <c r="C100" s="43"/>
      <c r="D100" s="43"/>
      <c r="E100" s="43"/>
      <c r="F100" s="43"/>
      <c r="G100" s="44"/>
    </row>
    <row r="101" spans="1:7" s="5" customFormat="1" ht="42" customHeight="1">
      <c r="A101" s="37" t="s">
        <v>87</v>
      </c>
      <c r="B101" s="38"/>
      <c r="C101" s="38"/>
      <c r="D101" s="38"/>
      <c r="E101" s="38"/>
      <c r="F101" s="38"/>
      <c r="G101" s="39"/>
    </row>
    <row r="102" spans="1:7" ht="60.75" customHeight="1">
      <c r="A102" s="35" t="s">
        <v>112</v>
      </c>
      <c r="B102" s="35"/>
      <c r="C102" s="4" t="s">
        <v>4</v>
      </c>
      <c r="D102" s="4" t="s">
        <v>1</v>
      </c>
      <c r="E102" s="4" t="s">
        <v>31</v>
      </c>
      <c r="F102" s="4" t="s">
        <v>2</v>
      </c>
      <c r="G102" s="4" t="s">
        <v>3</v>
      </c>
    </row>
    <row r="103" spans="1:7" ht="45" customHeight="1">
      <c r="A103" s="40" t="s">
        <v>91</v>
      </c>
      <c r="B103" s="41"/>
      <c r="C103" s="15" t="s">
        <v>8</v>
      </c>
      <c r="D103" s="16">
        <v>267800</v>
      </c>
      <c r="E103" s="16">
        <f>E105+E106</f>
        <v>252232.9</v>
      </c>
      <c r="F103" s="16">
        <f>D103-E103</f>
        <v>15567.100000000006</v>
      </c>
      <c r="G103" s="17">
        <f>E103/D103*100</f>
        <v>94.1870425690814</v>
      </c>
    </row>
    <row r="104" spans="1:7" ht="16.5" customHeight="1">
      <c r="A104" s="35" t="s">
        <v>66</v>
      </c>
      <c r="B104" s="35"/>
      <c r="C104" s="8"/>
      <c r="D104" s="13"/>
      <c r="E104" s="3"/>
      <c r="F104" s="2"/>
      <c r="G104" s="3"/>
    </row>
    <row r="105" spans="1:7" ht="12.75">
      <c r="A105" s="36" t="s">
        <v>90</v>
      </c>
      <c r="B105" s="36" t="s">
        <v>90</v>
      </c>
      <c r="C105" s="15" t="s">
        <v>8</v>
      </c>
      <c r="D105" s="18">
        <v>260</v>
      </c>
      <c r="E105">
        <v>0</v>
      </c>
      <c r="F105" s="16">
        <f>D105-E105</f>
        <v>260</v>
      </c>
      <c r="G105" s="17">
        <f>E105/D105*100</f>
        <v>0</v>
      </c>
    </row>
    <row r="106" spans="1:7" ht="23.25" customHeight="1">
      <c r="A106" s="34" t="s">
        <v>92</v>
      </c>
      <c r="B106" s="34"/>
      <c r="C106" s="15" t="s">
        <v>8</v>
      </c>
      <c r="D106" s="16">
        <f>SUM(D108:D123)</f>
        <v>267540</v>
      </c>
      <c r="E106" s="16">
        <f>SUM(E108:E123)</f>
        <v>252232.9</v>
      </c>
      <c r="F106" s="16">
        <f>D106-E106</f>
        <v>15307.100000000006</v>
      </c>
      <c r="G106" s="17">
        <f>E106/D106*100</f>
        <v>94.27857516633027</v>
      </c>
    </row>
    <row r="107" spans="1:7" ht="17.25" customHeight="1">
      <c r="A107" s="28" t="s">
        <v>66</v>
      </c>
      <c r="B107" s="29"/>
      <c r="C107" s="20"/>
      <c r="D107" s="17"/>
      <c r="E107" s="17"/>
      <c r="F107" s="16"/>
      <c r="G107" s="17"/>
    </row>
    <row r="108" spans="1:7" ht="17.25" customHeight="1">
      <c r="A108" s="32" t="s">
        <v>97</v>
      </c>
      <c r="B108" s="33"/>
      <c r="C108" s="15" t="s">
        <v>8</v>
      </c>
      <c r="D108" s="16">
        <v>157487.306</v>
      </c>
      <c r="E108" s="16">
        <v>157487.306</v>
      </c>
      <c r="F108" s="16">
        <f aca="true" t="shared" si="8" ref="F108:F123">D108-E108</f>
        <v>0</v>
      </c>
      <c r="G108" s="17">
        <f aca="true" t="shared" si="9" ref="G108:G123">E108/D108*100</f>
        <v>100</v>
      </c>
    </row>
    <row r="109" spans="1:7" ht="17.25" customHeight="1">
      <c r="A109" s="32" t="s">
        <v>98</v>
      </c>
      <c r="B109" s="33" t="s">
        <v>98</v>
      </c>
      <c r="C109" s="15" t="s">
        <v>8</v>
      </c>
      <c r="D109" s="16">
        <v>6433.756</v>
      </c>
      <c r="E109" s="16">
        <v>6433.756</v>
      </c>
      <c r="F109" s="16">
        <f t="shared" si="8"/>
        <v>0</v>
      </c>
      <c r="G109" s="17">
        <f t="shared" si="9"/>
        <v>100</v>
      </c>
    </row>
    <row r="110" spans="1:7" ht="17.25" customHeight="1">
      <c r="A110" s="32" t="s">
        <v>99</v>
      </c>
      <c r="B110" s="33" t="s">
        <v>99</v>
      </c>
      <c r="C110" s="15" t="s">
        <v>8</v>
      </c>
      <c r="D110" s="16">
        <v>16679.164</v>
      </c>
      <c r="E110" s="16">
        <v>16679.164</v>
      </c>
      <c r="F110" s="16">
        <f t="shared" si="8"/>
        <v>0</v>
      </c>
      <c r="G110" s="17">
        <f t="shared" si="9"/>
        <v>100</v>
      </c>
    </row>
    <row r="111" spans="1:7" ht="17.25" customHeight="1">
      <c r="A111" s="32" t="s">
        <v>100</v>
      </c>
      <c r="B111" s="33" t="s">
        <v>100</v>
      </c>
      <c r="C111" s="15" t="s">
        <v>8</v>
      </c>
      <c r="D111" s="16">
        <v>5825.663</v>
      </c>
      <c r="E111" s="16">
        <v>5825.663</v>
      </c>
      <c r="F111" s="16">
        <f t="shared" si="8"/>
        <v>0</v>
      </c>
      <c r="G111" s="17">
        <f t="shared" si="9"/>
        <v>100</v>
      </c>
    </row>
    <row r="112" spans="1:7" ht="17.25" customHeight="1">
      <c r="A112" s="32" t="s">
        <v>101</v>
      </c>
      <c r="B112" s="33" t="s">
        <v>101</v>
      </c>
      <c r="C112" s="15" t="s">
        <v>8</v>
      </c>
      <c r="D112" s="16">
        <v>8299.011</v>
      </c>
      <c r="E112" s="16">
        <v>8299.011</v>
      </c>
      <c r="F112" s="16">
        <f t="shared" si="8"/>
        <v>0</v>
      </c>
      <c r="G112" s="17">
        <f t="shared" si="9"/>
        <v>100</v>
      </c>
    </row>
    <row r="113" spans="1:7" ht="17.25" customHeight="1">
      <c r="A113" s="32" t="s">
        <v>102</v>
      </c>
      <c r="B113" s="33" t="s">
        <v>102</v>
      </c>
      <c r="C113" s="15" t="s">
        <v>8</v>
      </c>
      <c r="D113" s="16">
        <v>1149.899</v>
      </c>
      <c r="E113" s="16">
        <v>0</v>
      </c>
      <c r="F113" s="16">
        <f t="shared" si="8"/>
        <v>1149.899</v>
      </c>
      <c r="G113" s="17">
        <f t="shared" si="9"/>
        <v>0</v>
      </c>
    </row>
    <row r="114" spans="1:7" ht="17.25" customHeight="1">
      <c r="A114" s="32" t="s">
        <v>103</v>
      </c>
      <c r="B114" s="33" t="s">
        <v>103</v>
      </c>
      <c r="C114" s="15" t="s">
        <v>8</v>
      </c>
      <c r="D114" s="16">
        <v>2453.982</v>
      </c>
      <c r="E114" s="16">
        <v>0</v>
      </c>
      <c r="F114" s="16">
        <f t="shared" si="8"/>
        <v>2453.982</v>
      </c>
      <c r="G114" s="17">
        <f t="shared" si="9"/>
        <v>0</v>
      </c>
    </row>
    <row r="115" spans="1:7" ht="17.25" customHeight="1">
      <c r="A115" s="32" t="s">
        <v>104</v>
      </c>
      <c r="B115" s="33" t="s">
        <v>104</v>
      </c>
      <c r="C115" s="15" t="s">
        <v>8</v>
      </c>
      <c r="D115" s="16">
        <v>1766.266</v>
      </c>
      <c r="E115" s="16">
        <v>0</v>
      </c>
      <c r="F115" s="16">
        <f t="shared" si="8"/>
        <v>1766.266</v>
      </c>
      <c r="G115" s="17">
        <f t="shared" si="9"/>
        <v>0</v>
      </c>
    </row>
    <row r="116" spans="1:7" ht="17.25" customHeight="1">
      <c r="A116" s="32" t="s">
        <v>105</v>
      </c>
      <c r="B116" s="33" t="s">
        <v>105</v>
      </c>
      <c r="C116" s="15" t="s">
        <v>8</v>
      </c>
      <c r="D116" s="16">
        <v>2082.929</v>
      </c>
      <c r="E116" s="16">
        <v>0</v>
      </c>
      <c r="F116" s="16">
        <f t="shared" si="8"/>
        <v>2082.929</v>
      </c>
      <c r="G116" s="17">
        <f t="shared" si="9"/>
        <v>0</v>
      </c>
    </row>
    <row r="117" spans="1:7" ht="17.25" customHeight="1">
      <c r="A117" s="32" t="s">
        <v>106</v>
      </c>
      <c r="B117" s="33" t="s">
        <v>106</v>
      </c>
      <c r="C117" s="15" t="s">
        <v>8</v>
      </c>
      <c r="D117" s="16">
        <v>2159.522</v>
      </c>
      <c r="E117" s="16">
        <v>0</v>
      </c>
      <c r="F117" s="16">
        <f t="shared" si="8"/>
        <v>2159.522</v>
      </c>
      <c r="G117" s="17">
        <f t="shared" si="9"/>
        <v>0</v>
      </c>
    </row>
    <row r="118" spans="1:7" ht="17.25" customHeight="1">
      <c r="A118" s="32" t="s">
        <v>107</v>
      </c>
      <c r="B118" s="33" t="s">
        <v>107</v>
      </c>
      <c r="C118" s="15" t="s">
        <v>8</v>
      </c>
      <c r="D118" s="16">
        <v>115.251</v>
      </c>
      <c r="E118" s="16">
        <v>0</v>
      </c>
      <c r="F118" s="16">
        <f t="shared" si="8"/>
        <v>115.251</v>
      </c>
      <c r="G118" s="17">
        <f t="shared" si="9"/>
        <v>0</v>
      </c>
    </row>
    <row r="119" spans="1:7" ht="17.25" customHeight="1">
      <c r="A119" s="32" t="s">
        <v>108</v>
      </c>
      <c r="B119" s="33" t="s">
        <v>108</v>
      </c>
      <c r="C119" s="15" t="s">
        <v>8</v>
      </c>
      <c r="D119" s="16">
        <v>9054.695</v>
      </c>
      <c r="E119" s="16">
        <v>9000</v>
      </c>
      <c r="F119" s="16">
        <f t="shared" si="8"/>
        <v>54.69499999999971</v>
      </c>
      <c r="G119" s="17">
        <f t="shared" si="9"/>
        <v>99.39594873156965</v>
      </c>
    </row>
    <row r="120" spans="1:7" ht="17.25" customHeight="1">
      <c r="A120" s="32" t="s">
        <v>109</v>
      </c>
      <c r="B120" s="33" t="s">
        <v>109</v>
      </c>
      <c r="C120" s="15" t="s">
        <v>8</v>
      </c>
      <c r="D120" s="16">
        <v>523.991</v>
      </c>
      <c r="E120" s="16">
        <v>0</v>
      </c>
      <c r="F120" s="16">
        <f t="shared" si="8"/>
        <v>523.991</v>
      </c>
      <c r="G120" s="17">
        <f t="shared" si="9"/>
        <v>0</v>
      </c>
    </row>
    <row r="121" spans="1:7" ht="17.25" customHeight="1">
      <c r="A121" s="32" t="s">
        <v>110</v>
      </c>
      <c r="B121" s="33" t="s">
        <v>110</v>
      </c>
      <c r="C121" s="15" t="s">
        <v>8</v>
      </c>
      <c r="D121" s="16">
        <v>0.015</v>
      </c>
      <c r="E121" s="16">
        <v>0</v>
      </c>
      <c r="F121" s="16">
        <f t="shared" si="8"/>
        <v>0.015</v>
      </c>
      <c r="G121" s="17">
        <f t="shared" si="9"/>
        <v>0</v>
      </c>
    </row>
    <row r="122" spans="1:7" ht="17.25" customHeight="1">
      <c r="A122" s="32" t="s">
        <v>111</v>
      </c>
      <c r="B122" s="33" t="s">
        <v>111</v>
      </c>
      <c r="C122" s="15" t="s">
        <v>8</v>
      </c>
      <c r="D122" s="16">
        <v>0.55</v>
      </c>
      <c r="E122" s="16">
        <v>0</v>
      </c>
      <c r="F122" s="16">
        <f t="shared" si="8"/>
        <v>0.55</v>
      </c>
      <c r="G122" s="17">
        <f t="shared" si="9"/>
        <v>0</v>
      </c>
    </row>
    <row r="123" spans="1:7" ht="31.5" customHeight="1">
      <c r="A123" s="30" t="s">
        <v>113</v>
      </c>
      <c r="B123" s="30"/>
      <c r="C123" s="15" t="s">
        <v>8</v>
      </c>
      <c r="D123" s="16">
        <v>53508</v>
      </c>
      <c r="E123" s="16">
        <v>48508</v>
      </c>
      <c r="F123" s="16">
        <f t="shared" si="8"/>
        <v>5000</v>
      </c>
      <c r="G123" s="17">
        <f t="shared" si="9"/>
        <v>90.65560290050087</v>
      </c>
    </row>
    <row r="124" spans="1:7" ht="28.5" customHeight="1">
      <c r="A124" s="31"/>
      <c r="B124" s="31"/>
      <c r="C124" s="31"/>
      <c r="D124" s="31"/>
      <c r="E124" s="31"/>
      <c r="F124" s="31"/>
      <c r="G124" s="21"/>
    </row>
    <row r="125" spans="1:7" ht="19.5" customHeight="1">
      <c r="A125" s="22"/>
      <c r="B125" s="23"/>
      <c r="C125" s="23"/>
      <c r="D125" s="23"/>
      <c r="E125" s="23"/>
      <c r="F125" s="24"/>
      <c r="G125" s="21"/>
    </row>
    <row r="126" spans="1:7" ht="19.5" customHeight="1">
      <c r="A126" s="22"/>
      <c r="B126" s="23"/>
      <c r="C126" s="23"/>
      <c r="D126" s="23"/>
      <c r="E126" s="23"/>
      <c r="F126" s="24"/>
      <c r="G126" s="21"/>
    </row>
    <row r="127" spans="1:7" ht="19.5" customHeight="1">
      <c r="A127" s="22"/>
      <c r="B127" s="23"/>
      <c r="C127" s="23"/>
      <c r="D127" s="23"/>
      <c r="E127" s="23"/>
      <c r="F127" s="24"/>
      <c r="G127" s="21"/>
    </row>
    <row r="128" spans="1:7" ht="36" customHeight="1">
      <c r="A128" s="22"/>
      <c r="B128" s="25"/>
      <c r="C128" s="26"/>
      <c r="D128" s="26"/>
      <c r="E128" s="26"/>
      <c r="F128" s="27"/>
      <c r="G128" s="21"/>
    </row>
    <row r="129" spans="1:7" ht="12.75">
      <c r="A129" s="21"/>
      <c r="B129" s="21"/>
      <c r="C129" s="19"/>
      <c r="D129" s="21"/>
      <c r="E129" s="21"/>
      <c r="F129" s="21"/>
      <c r="G129" s="21"/>
    </row>
    <row r="130" spans="1:7" ht="12.75">
      <c r="A130" s="21"/>
      <c r="B130" s="21"/>
      <c r="C130" s="19"/>
      <c r="D130" s="21"/>
      <c r="E130" s="21"/>
      <c r="F130" s="21"/>
      <c r="G130" s="21"/>
    </row>
    <row r="131" spans="1:7" ht="12.75">
      <c r="A131" s="21"/>
      <c r="B131" s="21"/>
      <c r="C131" s="19"/>
      <c r="D131" s="21"/>
      <c r="E131" s="21"/>
      <c r="F131" s="21"/>
      <c r="G131" s="21"/>
    </row>
  </sheetData>
  <mergeCells count="124">
    <mergeCell ref="A22:G22"/>
    <mergeCell ref="A79:B79"/>
    <mergeCell ref="A67:B67"/>
    <mergeCell ref="A65:B65"/>
    <mergeCell ref="A61:B61"/>
    <mergeCell ref="A62:B62"/>
    <mergeCell ref="A49:B49"/>
    <mergeCell ref="A50:B50"/>
    <mergeCell ref="A52:B52"/>
    <mergeCell ref="A53:B53"/>
    <mergeCell ref="A75:B75"/>
    <mergeCell ref="A66:B66"/>
    <mergeCell ref="A23:G23"/>
    <mergeCell ref="A24:G24"/>
    <mergeCell ref="A29:B29"/>
    <mergeCell ref="A59:B59"/>
    <mergeCell ref="A48:B48"/>
    <mergeCell ref="A51:B51"/>
    <mergeCell ref="A54:B54"/>
    <mergeCell ref="A56:B56"/>
    <mergeCell ref="A63:G63"/>
    <mergeCell ref="A64:G64"/>
    <mergeCell ref="A85:B85"/>
    <mergeCell ref="A80:B80"/>
    <mergeCell ref="A81:B81"/>
    <mergeCell ref="A82:B82"/>
    <mergeCell ref="A83:B83"/>
    <mergeCell ref="A84:B84"/>
    <mergeCell ref="A73:B73"/>
    <mergeCell ref="A74:B74"/>
    <mergeCell ref="A5:B5"/>
    <mergeCell ref="A44:B44"/>
    <mergeCell ref="A42:B42"/>
    <mergeCell ref="A13:B13"/>
    <mergeCell ref="A40:G40"/>
    <mergeCell ref="A41:B41"/>
    <mergeCell ref="A6:B6"/>
    <mergeCell ref="A39:G39"/>
    <mergeCell ref="A27:B27"/>
    <mergeCell ref="A28:B28"/>
    <mergeCell ref="A1:G1"/>
    <mergeCell ref="A4:B4"/>
    <mergeCell ref="A2:B2"/>
    <mergeCell ref="A3:B3"/>
    <mergeCell ref="A20:B20"/>
    <mergeCell ref="A21:B21"/>
    <mergeCell ref="A11:B11"/>
    <mergeCell ref="A12:B12"/>
    <mergeCell ref="A15:G15"/>
    <mergeCell ref="A16:B16"/>
    <mergeCell ref="A19:G19"/>
    <mergeCell ref="A17:B17"/>
    <mergeCell ref="A18:G18"/>
    <mergeCell ref="A7:G7"/>
    <mergeCell ref="A10:B10"/>
    <mergeCell ref="A9:G9"/>
    <mergeCell ref="A14:G14"/>
    <mergeCell ref="A8:G8"/>
    <mergeCell ref="A87:B87"/>
    <mergeCell ref="A68:B68"/>
    <mergeCell ref="A69:B69"/>
    <mergeCell ref="A70:B70"/>
    <mergeCell ref="A71:B71"/>
    <mergeCell ref="A72:B72"/>
    <mergeCell ref="A86:B86"/>
    <mergeCell ref="A76:B76"/>
    <mergeCell ref="A77:B77"/>
    <mergeCell ref="A78:B78"/>
    <mergeCell ref="A47:B47"/>
    <mergeCell ref="A36:B36"/>
    <mergeCell ref="A45:B45"/>
    <mergeCell ref="A43:B43"/>
    <mergeCell ref="A37:B37"/>
    <mergeCell ref="A46:B46"/>
    <mergeCell ref="A38:B38"/>
    <mergeCell ref="A57:B57"/>
    <mergeCell ref="A55:B55"/>
    <mergeCell ref="A60:B60"/>
    <mergeCell ref="A58:B58"/>
    <mergeCell ref="A30:B30"/>
    <mergeCell ref="A35:B35"/>
    <mergeCell ref="A25:B25"/>
    <mergeCell ref="A34:B34"/>
    <mergeCell ref="A31:B31"/>
    <mergeCell ref="A32:B32"/>
    <mergeCell ref="A33:B33"/>
    <mergeCell ref="A26:B26"/>
    <mergeCell ref="A93:B93"/>
    <mergeCell ref="A92:B92"/>
    <mergeCell ref="A88:G88"/>
    <mergeCell ref="A89:B89"/>
    <mergeCell ref="A90:B90"/>
    <mergeCell ref="A91:B91"/>
    <mergeCell ref="A94:B94"/>
    <mergeCell ref="A100:G100"/>
    <mergeCell ref="A96:B96"/>
    <mergeCell ref="A97:B97"/>
    <mergeCell ref="A98:B98"/>
    <mergeCell ref="A99:B99"/>
    <mergeCell ref="A106:B106"/>
    <mergeCell ref="A104:B104"/>
    <mergeCell ref="A105:B105"/>
    <mergeCell ref="A95:B95"/>
    <mergeCell ref="A101:G101"/>
    <mergeCell ref="A102:B102"/>
    <mergeCell ref="A103:B103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07:B107"/>
    <mergeCell ref="A123:B123"/>
    <mergeCell ref="A124:F124"/>
    <mergeCell ref="A120:B120"/>
    <mergeCell ref="A121:B121"/>
    <mergeCell ref="A122:B122"/>
    <mergeCell ref="A116:B116"/>
    <mergeCell ref="A117:B117"/>
    <mergeCell ref="A118:B118"/>
    <mergeCell ref="A119:B119"/>
  </mergeCells>
  <printOptions/>
  <pageMargins left="0.5905511811023623" right="0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Quoty</dc:creator>
  <cp:keywords/>
  <dc:description/>
  <cp:lastModifiedBy>user</cp:lastModifiedBy>
  <cp:lastPrinted>2010-04-01T07:48:26Z</cp:lastPrinted>
  <dcterms:created xsi:type="dcterms:W3CDTF">2003-03-24T08:11:31Z</dcterms:created>
  <dcterms:modified xsi:type="dcterms:W3CDTF">2010-05-05T06:51:28Z</dcterms:modified>
  <cp:category/>
  <cp:version/>
  <cp:contentType/>
  <cp:contentStatus/>
</cp:coreProperties>
</file>